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中西医结合学院\综合测评\2026\各班提交材料\中西医结合学院2025-2026学年本科生综合素质评分公示材料\"/>
    </mc:Choice>
  </mc:AlternateContent>
  <bookViews>
    <workbookView windowWidth="25905" windowHeight="12360" activeTab="1"/>
  </bookViews>
  <sheets>
    <sheet name="综合素质评分表" sheetId="1" r:id="rId1"/>
    <sheet name="发展性素质加分表明细" sheetId="2" r:id="rId2"/>
  </sheets>
  <externalReferences>
    <externalReference r:id="rId3"/>
  </externalReferences>
  <definedNames>
    <definedName name="_xlnm._FilterDatabase" localSheetId="0" hidden="1">综合素质评分表!$A$7:$O$133</definedName>
    <definedName name="hidden_7">[1]hidden_7!$A$1:$A$3627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<sst xmlns="http://schemas.openxmlformats.org/spreadsheetml/2006/main" count="405" uniqueCount="282">
  <si>
    <t>南京中医药大学2025-2026学年本科生综合素质评分表</t>
  </si>
  <si>
    <t>2025-2026学年     中西医结合学院中西医临床医学专业 22 级                             填表时间：2026年9月16 日</t>
  </si>
  <si>
    <t>学号</t>
  </si>
  <si>
    <t>基础性素质分</t>
  </si>
  <si>
    <t>发展性素质分</t>
  </si>
  <si>
    <t>综合素质总分</t>
  </si>
  <si>
    <t>思想道德素质分</t>
  </si>
  <si>
    <t>专业学习素质分</t>
  </si>
  <si>
    <t>身心素质分</t>
  </si>
  <si>
    <t>发展性素质累加分</t>
  </si>
  <si>
    <t>20%折算</t>
  </si>
  <si>
    <t>个人自评</t>
  </si>
  <si>
    <t>班级评议</t>
  </si>
  <si>
    <t>10%折算</t>
  </si>
  <si>
    <t>课程成绩百分制</t>
  </si>
  <si>
    <t>70%折算</t>
  </si>
  <si>
    <t>身体素质</t>
  </si>
  <si>
    <t>适应素质</t>
  </si>
  <si>
    <t>体测百分制</t>
  </si>
  <si>
    <t>054021107</t>
  </si>
  <si>
    <t>79.1</t>
  </si>
  <si>
    <t>012121120</t>
  </si>
  <si>
    <t>92.8</t>
  </si>
  <si>
    <t>026022209</t>
  </si>
  <si>
    <t>68.9</t>
  </si>
  <si>
    <t>026022302</t>
  </si>
  <si>
    <t>96.8</t>
  </si>
  <si>
    <t>026022216</t>
  </si>
  <si>
    <t>80.0</t>
  </si>
  <si>
    <t>026020307</t>
  </si>
  <si>
    <t>026022235</t>
  </si>
  <si>
    <t>026022205</t>
  </si>
  <si>
    <t>66.0</t>
  </si>
  <si>
    <t>026022109</t>
  </si>
  <si>
    <t>67.2</t>
  </si>
  <si>
    <t>026022134</t>
  </si>
  <si>
    <t>78.5</t>
  </si>
  <si>
    <t>065321136</t>
  </si>
  <si>
    <t>94.0</t>
  </si>
  <si>
    <t>026022340</t>
  </si>
  <si>
    <t>026022116</t>
  </si>
  <si>
    <t>93.6</t>
  </si>
  <si>
    <t>026022326</t>
  </si>
  <si>
    <t>75.5</t>
  </si>
  <si>
    <t>026022106</t>
  </si>
  <si>
    <t>84.4</t>
  </si>
  <si>
    <t>026021111</t>
  </si>
  <si>
    <t>79.0</t>
  </si>
  <si>
    <t>026022237</t>
  </si>
  <si>
    <t>79.9</t>
  </si>
  <si>
    <t>026022122</t>
  </si>
  <si>
    <t>82.6</t>
  </si>
  <si>
    <t>026022311</t>
  </si>
  <si>
    <t>026022211</t>
  </si>
  <si>
    <t>85.8</t>
  </si>
  <si>
    <t>026022321</t>
  </si>
  <si>
    <t>78.2</t>
  </si>
  <si>
    <t>026022306</t>
  </si>
  <si>
    <t>92.0</t>
  </si>
  <si>
    <t>026022135</t>
  </si>
  <si>
    <t>026022129</t>
  </si>
  <si>
    <t>85.0</t>
  </si>
  <si>
    <t>026022213</t>
  </si>
  <si>
    <t>026022322</t>
  </si>
  <si>
    <t>74.7</t>
  </si>
  <si>
    <t>026022303</t>
  </si>
  <si>
    <t>91.0</t>
  </si>
  <si>
    <t>026022308</t>
  </si>
  <si>
    <t>80.9</t>
  </si>
  <si>
    <t>026022318</t>
  </si>
  <si>
    <t>82.4</t>
  </si>
  <si>
    <t>026022123</t>
  </si>
  <si>
    <t>84.8</t>
  </si>
  <si>
    <t>026022105</t>
  </si>
  <si>
    <t>81.4</t>
  </si>
  <si>
    <t>026022215</t>
  </si>
  <si>
    <t>64.1</t>
  </si>
  <si>
    <t>026022329</t>
  </si>
  <si>
    <t>82.9</t>
  </si>
  <si>
    <t>026022325</t>
  </si>
  <si>
    <t>74.6</t>
  </si>
  <si>
    <t>026022323</t>
  </si>
  <si>
    <t>026022222</t>
  </si>
  <si>
    <t>75.8</t>
  </si>
  <si>
    <t>026022139</t>
  </si>
  <si>
    <t>79.3</t>
  </si>
  <si>
    <t>026022339</t>
  </si>
  <si>
    <t>026022210</t>
  </si>
  <si>
    <t>81.5</t>
  </si>
  <si>
    <t>026022208</t>
  </si>
  <si>
    <t>72.9</t>
  </si>
  <si>
    <t>026022218</t>
  </si>
  <si>
    <t>79.6</t>
  </si>
  <si>
    <t>026022207</t>
  </si>
  <si>
    <t>76.8</t>
  </si>
  <si>
    <t>026022328</t>
  </si>
  <si>
    <t>73.9</t>
  </si>
  <si>
    <t>026022117</t>
  </si>
  <si>
    <t>78.6</t>
  </si>
  <si>
    <t>026022319</t>
  </si>
  <si>
    <t>75.1</t>
  </si>
  <si>
    <t>026022132</t>
  </si>
  <si>
    <t>77.6</t>
  </si>
  <si>
    <t>026022305</t>
  </si>
  <si>
    <t>84.6</t>
  </si>
  <si>
    <t>026022136</t>
  </si>
  <si>
    <t>82.2</t>
  </si>
  <si>
    <t>026022137</t>
  </si>
  <si>
    <t>82.1</t>
  </si>
  <si>
    <t>826022244</t>
  </si>
  <si>
    <t>026022337</t>
  </si>
  <si>
    <t>026022240</t>
  </si>
  <si>
    <t>826022341</t>
  </si>
  <si>
    <t>026022331</t>
  </si>
  <si>
    <t>81.2</t>
  </si>
  <si>
    <t>026022234</t>
  </si>
  <si>
    <t>78.3</t>
  </si>
  <si>
    <t>026022130</t>
  </si>
  <si>
    <t>83.0</t>
  </si>
  <si>
    <t>026022320</t>
  </si>
  <si>
    <t>026022128</t>
  </si>
  <si>
    <t>77.9</t>
  </si>
  <si>
    <t>026022335</t>
  </si>
  <si>
    <t>76.1</t>
  </si>
  <si>
    <t>026022232</t>
  </si>
  <si>
    <t>73.6</t>
  </si>
  <si>
    <t>026022206</t>
  </si>
  <si>
    <t>71.3</t>
  </si>
  <si>
    <t>026022104</t>
  </si>
  <si>
    <t>76.7</t>
  </si>
  <si>
    <t>026022201</t>
  </si>
  <si>
    <t>026022239</t>
  </si>
  <si>
    <t>79.8</t>
  </si>
  <si>
    <t>026022228</t>
  </si>
  <si>
    <t>71.4</t>
  </si>
  <si>
    <t>026022221</t>
  </si>
  <si>
    <t>026022307</t>
  </si>
  <si>
    <t>026022227</t>
  </si>
  <si>
    <t>80.2</t>
  </si>
  <si>
    <t>026022334</t>
  </si>
  <si>
    <t>71.0</t>
  </si>
  <si>
    <t>026022140</t>
  </si>
  <si>
    <t>026022233</t>
  </si>
  <si>
    <t>62.8</t>
  </si>
  <si>
    <t>026022336</t>
  </si>
  <si>
    <t>70.8</t>
  </si>
  <si>
    <t>026022131</t>
  </si>
  <si>
    <t>75.6</t>
  </si>
  <si>
    <t>026022110</t>
  </si>
  <si>
    <t>73.2</t>
  </si>
  <si>
    <t>026022217</t>
  </si>
  <si>
    <t>77.5</t>
  </si>
  <si>
    <t>026022338</t>
  </si>
  <si>
    <t>71.2</t>
  </si>
  <si>
    <t>026022204</t>
  </si>
  <si>
    <t>026022333</t>
  </si>
  <si>
    <t>026022225</t>
  </si>
  <si>
    <t>78.7</t>
  </si>
  <si>
    <t>026022126</t>
  </si>
  <si>
    <t>026022127</t>
  </si>
  <si>
    <t>69.0</t>
  </si>
  <si>
    <t>026022327</t>
  </si>
  <si>
    <t>75.2</t>
  </si>
  <si>
    <t>026022108</t>
  </si>
  <si>
    <t>92.4</t>
  </si>
  <si>
    <t>026022112</t>
  </si>
  <si>
    <t>026022103</t>
  </si>
  <si>
    <t>79.5</t>
  </si>
  <si>
    <t>026022330</t>
  </si>
  <si>
    <t>026022317</t>
  </si>
  <si>
    <t>70.7</t>
  </si>
  <si>
    <t>026022224</t>
  </si>
  <si>
    <t>80.8</t>
  </si>
  <si>
    <t>026022118</t>
  </si>
  <si>
    <t>54.2</t>
  </si>
  <si>
    <t>026022111</t>
  </si>
  <si>
    <t>77.4</t>
  </si>
  <si>
    <t>026022220</t>
  </si>
  <si>
    <t>81.1</t>
  </si>
  <si>
    <t>026022231</t>
  </si>
  <si>
    <t>026022304</t>
  </si>
  <si>
    <t>69.3</t>
  </si>
  <si>
    <t>026022101</t>
  </si>
  <si>
    <t>026022124</t>
  </si>
  <si>
    <t>026022316</t>
  </si>
  <si>
    <t>63.2</t>
  </si>
  <si>
    <t>026022219</t>
  </si>
  <si>
    <t>026022312</t>
  </si>
  <si>
    <t>026022313</t>
  </si>
  <si>
    <t>69.7</t>
  </si>
  <si>
    <t>026022203</t>
  </si>
  <si>
    <t>73.7</t>
  </si>
  <si>
    <t>026022212</t>
  </si>
  <si>
    <t>026022102</t>
  </si>
  <si>
    <t>75.0</t>
  </si>
  <si>
    <t>026022230</t>
  </si>
  <si>
    <t>70.5</t>
  </si>
  <si>
    <t>026022133</t>
  </si>
  <si>
    <t>026022214</t>
  </si>
  <si>
    <t>57.2</t>
  </si>
  <si>
    <t>026022202</t>
  </si>
  <si>
    <t>026022310</t>
  </si>
  <si>
    <t>69.1</t>
  </si>
  <si>
    <t>026022238</t>
  </si>
  <si>
    <t>026022324</t>
  </si>
  <si>
    <t>74.8</t>
  </si>
  <si>
    <t>026022125</t>
  </si>
  <si>
    <t>74.3</t>
  </si>
  <si>
    <t>026022119</t>
  </si>
  <si>
    <t>026022229</t>
  </si>
  <si>
    <t>67.3</t>
  </si>
  <si>
    <t>026022120</t>
  </si>
  <si>
    <t>52.6</t>
  </si>
  <si>
    <t>026020325</t>
  </si>
  <si>
    <t>026022113</t>
  </si>
  <si>
    <t>59.5</t>
  </si>
  <si>
    <t>026022223</t>
  </si>
  <si>
    <t>74.2</t>
  </si>
  <si>
    <t>026022301</t>
  </si>
  <si>
    <t>56.3</t>
  </si>
  <si>
    <t>026022309</t>
  </si>
  <si>
    <t>46.8</t>
  </si>
  <si>
    <t>826020254</t>
  </si>
  <si>
    <t>026022226</t>
  </si>
  <si>
    <t>826022342</t>
  </si>
  <si>
    <t>57.8</t>
  </si>
  <si>
    <t>026022315</t>
  </si>
  <si>
    <t>59.9</t>
  </si>
  <si>
    <t>026022314</t>
  </si>
  <si>
    <t>58.1</t>
  </si>
  <si>
    <t>826022243</t>
  </si>
  <si>
    <t>32.3</t>
  </si>
  <si>
    <t>026022236</t>
  </si>
  <si>
    <t>72.8</t>
  </si>
  <si>
    <t>不要擅自修改表格，尤其是设定计算公式和比例换算的表格！！</t>
  </si>
  <si>
    <t>2025-2026学年发展性素质加分表</t>
  </si>
  <si>
    <t>序号</t>
  </si>
  <si>
    <t>班级</t>
  </si>
  <si>
    <t>加分类别</t>
  </si>
  <si>
    <t>加分理由</t>
  </si>
  <si>
    <t>加分</t>
  </si>
  <si>
    <t>中西临221</t>
  </si>
  <si>
    <t>科创类</t>
  </si>
  <si>
    <t>SCI论文</t>
  </si>
  <si>
    <t>实用新型专利类</t>
  </si>
  <si>
    <t>工作及任职类</t>
  </si>
  <si>
    <t>班级班长</t>
  </si>
  <si>
    <t>在科技核心期刊以第一作者身份发表论文</t>
  </si>
  <si>
    <t>社会活动类</t>
  </si>
  <si>
    <t>大学生暑期社会实践先进小分队成员校级</t>
  </si>
  <si>
    <t>团支书、在SCI以第一作者发表论文2篇</t>
  </si>
  <si>
    <t>志愿服务先进团队成员校级</t>
  </si>
  <si>
    <t>中西临222</t>
  </si>
  <si>
    <t xml:space="preserve">挑战杯”全国大学生课外学术“擂主”第一等次 </t>
  </si>
  <si>
    <t>北大核心</t>
  </si>
  <si>
    <t>中西临223</t>
  </si>
  <si>
    <r>
      <rPr>
        <sz val="12"/>
        <rFont val="宋体"/>
        <charset val="134"/>
      </rPr>
      <t>05402110</t>
    </r>
    <r>
      <rPr>
        <sz val="12"/>
        <rFont val="宋体"/>
        <charset val="134"/>
      </rPr>
      <t>7</t>
    </r>
  </si>
  <si>
    <t>第十六届MathorCup数学应用挑战赛省级二等奖第一主创</t>
  </si>
  <si>
    <t>暑社校级优秀团队成员</t>
  </si>
  <si>
    <t>班级团支书</t>
  </si>
  <si>
    <r>
      <rPr>
        <sz val="12"/>
        <rFont val="宋体"/>
        <charset val="134"/>
      </rPr>
      <t>02602220</t>
    </r>
    <r>
      <rPr>
        <sz val="12"/>
        <rFont val="宋体"/>
        <charset val="134"/>
      </rPr>
      <t>5</t>
    </r>
  </si>
  <si>
    <t>暑期社会实践校级先进个人</t>
  </si>
  <si>
    <t>2025年度南京中医药大学十佳青年志愿者</t>
  </si>
  <si>
    <r>
      <rPr>
        <sz val="12"/>
        <rFont val="宋体"/>
        <charset val="134"/>
      </rPr>
      <t>中西临22</t>
    </r>
    <r>
      <rPr>
        <sz val="12"/>
        <rFont val="宋体"/>
        <charset val="134"/>
      </rPr>
      <t>2</t>
    </r>
  </si>
  <si>
    <t>其他个人表彰类</t>
  </si>
  <si>
    <t>南京中医药大学红十字会优秀会员</t>
  </si>
  <si>
    <r>
      <rPr>
        <sz val="12"/>
        <rFont val="宋体"/>
        <charset val="134"/>
      </rPr>
      <t>02602220</t>
    </r>
    <r>
      <rPr>
        <sz val="12"/>
        <rFont val="宋体"/>
        <charset val="134"/>
      </rPr>
      <t>9</t>
    </r>
  </si>
  <si>
    <t>外研社国才杯综合赛道国家银奖</t>
  </si>
  <si>
    <t>21 世纪杯江苏省冠军</t>
  </si>
  <si>
    <t>中文核心</t>
  </si>
  <si>
    <t>外研社国才杯演讲赛道江苏省一等奖</t>
  </si>
  <si>
    <t>中西临223班</t>
  </si>
  <si>
    <t>文体类</t>
  </si>
  <si>
    <t>第八届“杏林杯”篮球赛女子组第一名</t>
  </si>
  <si>
    <t>在北核上以一作发表研究型论文</t>
  </si>
  <si>
    <t>国赛数学建模省三队长</t>
  </si>
  <si>
    <t>Mathorcup数学建模省二三作</t>
  </si>
  <si>
    <t>生科赛国二队长</t>
  </si>
  <si>
    <t>个人表彰类</t>
  </si>
  <si>
    <t>“四有”优秀士兵</t>
  </si>
  <si>
    <t>社会实践类</t>
  </si>
  <si>
    <t>“三下乡”社会实践活动优秀团队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</si>
</sst>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name val="方正小标宋简体"/>
      <charset val="134"/>
    </font>
    <font>
      <b/>
      <sz val="12"/>
      <name val="宋体"/>
      <charset val="134"/>
    </font>
    <font>
      <sz val="11"/>
      <color rgb="FF000000"/>
      <name val="等线"/>
      <charset val="134"/>
    </font>
    <font>
      <sz val="12"/>
      <color rgb="FF000000"/>
      <name val="宋体"/>
      <charset val="134"/>
    </font>
    <font>
      <sz val="18"/>
      <name val="方正小标宋简体"/>
      <charset val="134"/>
    </font>
    <font>
      <sz val="14"/>
      <name val="方正小标宋简体"/>
      <charset val="134"/>
    </font>
    <font>
      <sz val="12"/>
      <name val="方正小标宋简体"/>
      <charset val="134"/>
    </font>
    <font>
      <sz val="12"/>
      <color rgb="FF000000"/>
      <name val="方正小标宋简体"/>
      <charset val="134"/>
    </font>
    <font>
      <sz val="12"/>
      <name val="黑体"/>
      <charset val="134"/>
    </font>
    <font>
      <sz val="12"/>
      <color rgb="FF000000"/>
      <name val="黑体"/>
      <charset val="134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indexed="8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6" borderId="12" applyNumberFormat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" fillId="0" borderId="0"/>
  </cellStyleXfs>
  <cellXfs count="50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49" fontId="8" fillId="0" borderId="4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9" fontId="8" fillId="2" borderId="4" xfId="0" applyNumberFormat="1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9" fontId="11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9" fontId="11" fillId="2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6" fontId="10" fillId="0" borderId="4" xfId="0" applyNumberFormat="1" applyFont="1" applyFill="1" applyBorder="1" applyAlignment="1">
      <alignment horizontal="center" vertical="center" wrapText="1"/>
    </xf>
    <xf numFmtId="9" fontId="11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/>
    </xf>
    <xf numFmtId="0" fontId="1" fillId="0" borderId="4" xfId="49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 vertical="center"/>
    </xf>
    <xf numFmtId="176" fontId="1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6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/>
    <xf numFmtId="49" fontId="17" fillId="0" borderId="6" xfId="0" applyNumberFormat="1" applyFont="1" applyFill="1" applyBorder="1" applyAlignment="1">
      <alignment horizontal="center"/>
    </xf>
    <xf numFmtId="0" fontId="14" fillId="0" borderId="4" xfId="0" applyFont="1" applyFill="1" applyBorder="1" applyAlignment="1" quotePrefix="1">
      <alignment horizontal="center" vertical="center"/>
    </xf>
    <xf numFmtId="0" fontId="1" fillId="0" borderId="4" xfId="0" applyFont="1" applyFill="1" applyBorder="1" applyAlignment="1" quotePrefix="1">
      <alignment horizontal="center"/>
    </xf>
    <xf numFmtId="0" fontId="5" fillId="0" borderId="4" xfId="0" applyFont="1" applyFill="1" applyBorder="1" applyAlignment="1" quotePrefix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HuaweiMoveData\Users\HUAWEI\Desktop\223&#29677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223班"/>
      <sheetName val="hidden_3"/>
      <sheetName val="hidden_7"/>
      <sheetName val="hidden_8"/>
      <sheetName val="hidden_9"/>
      <sheetName val="hidden_10"/>
      <sheetName val="hidden_11"/>
      <sheetName val="hidden_12"/>
      <sheetName val="hidden_14"/>
      <sheetName val="hidden_15"/>
      <sheetName val="hidden_17"/>
      <sheetName val="hidden_24"/>
      <sheetName val="hidden_26"/>
      <sheetName val="hidden_3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3"/>
  <sheetViews>
    <sheetView workbookViewId="0">
      <selection activeCell="B3" sqref="B$1:B$1048576"/>
    </sheetView>
  </sheetViews>
  <sheetFormatPr defaultColWidth="9" defaultRowHeight="13.5"/>
  <cols>
    <col min="1" max="1" width="10.875" customWidth="1"/>
  </cols>
  <sheetData>
    <row r="1" ht="24" spans="1:15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</row>
    <row r="2" ht="19.5" spans="1:15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ht="16.5" spans="1:15">
      <c r="A3" s="22" t="s">
        <v>2</v>
      </c>
      <c r="B3" s="23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3"/>
      <c r="M3" s="24" t="s">
        <v>4</v>
      </c>
      <c r="N3" s="24"/>
      <c r="O3" s="25" t="s">
        <v>5</v>
      </c>
    </row>
    <row r="4" ht="16.5" spans="1:15">
      <c r="A4" s="22"/>
      <c r="B4" s="23" t="s">
        <v>6</v>
      </c>
      <c r="C4" s="23"/>
      <c r="D4" s="23"/>
      <c r="E4" s="23" t="s">
        <v>7</v>
      </c>
      <c r="F4" s="23"/>
      <c r="G4" s="23" t="s">
        <v>8</v>
      </c>
      <c r="H4" s="24"/>
      <c r="I4" s="24"/>
      <c r="J4" s="24"/>
      <c r="K4" s="24"/>
      <c r="L4" s="24"/>
      <c r="M4" s="26" t="s">
        <v>9</v>
      </c>
      <c r="N4" s="27" t="s">
        <v>10</v>
      </c>
      <c r="O4" s="25"/>
    </row>
    <row r="5" ht="14.25" spans="1:15">
      <c r="A5" s="22"/>
      <c r="B5" s="28" t="s">
        <v>11</v>
      </c>
      <c r="C5" s="29" t="s">
        <v>12</v>
      </c>
      <c r="D5" s="30" t="s">
        <v>13</v>
      </c>
      <c r="E5" s="31" t="s">
        <v>14</v>
      </c>
      <c r="F5" s="32" t="s">
        <v>15</v>
      </c>
      <c r="G5" s="33" t="s">
        <v>16</v>
      </c>
      <c r="H5" s="33"/>
      <c r="I5" s="33" t="s">
        <v>17</v>
      </c>
      <c r="J5" s="33"/>
      <c r="K5" s="33"/>
      <c r="L5" s="32" t="s">
        <v>10</v>
      </c>
      <c r="M5" s="26"/>
      <c r="N5" s="34"/>
      <c r="O5" s="25"/>
    </row>
    <row r="6" ht="28.5" spans="1:15">
      <c r="A6" s="22"/>
      <c r="B6" s="28"/>
      <c r="C6" s="28"/>
      <c r="D6" s="35"/>
      <c r="E6" s="36"/>
      <c r="F6" s="37"/>
      <c r="G6" s="38" t="s">
        <v>18</v>
      </c>
      <c r="H6" s="39">
        <v>0.9</v>
      </c>
      <c r="I6" s="28" t="s">
        <v>11</v>
      </c>
      <c r="J6" s="29" t="s">
        <v>12</v>
      </c>
      <c r="K6" s="39">
        <v>0.1</v>
      </c>
      <c r="L6" s="37"/>
      <c r="M6" s="26"/>
      <c r="N6" s="34"/>
      <c r="O6" s="25"/>
    </row>
    <row r="7" ht="14.25" spans="1:15">
      <c r="A7" s="40" t="s">
        <v>19</v>
      </c>
      <c r="B7" s="41">
        <v>90</v>
      </c>
      <c r="C7" s="41">
        <v>90</v>
      </c>
      <c r="D7" s="42">
        <f t="shared" ref="D7:D70" si="0">C7*0.1</f>
        <v>9</v>
      </c>
      <c r="E7" s="10">
        <v>87.9</v>
      </c>
      <c r="F7" s="42">
        <f t="shared" ref="F7:F70" si="1">E7*0.7</f>
        <v>61.53</v>
      </c>
      <c r="G7" s="43" t="s">
        <v>20</v>
      </c>
      <c r="H7" s="12">
        <f t="shared" ref="H7:H70" si="2">G7*0.9</f>
        <v>71.19</v>
      </c>
      <c r="I7" s="12">
        <v>100</v>
      </c>
      <c r="J7" s="12">
        <v>100</v>
      </c>
      <c r="K7" s="12">
        <f t="shared" ref="K7:K70" si="3">J7*0.1</f>
        <v>10</v>
      </c>
      <c r="L7" s="42">
        <f t="shared" ref="L7:L70" si="4">(H7+K7)*0.2</f>
        <v>16.238</v>
      </c>
      <c r="M7" s="10">
        <v>145</v>
      </c>
      <c r="N7" s="42">
        <f t="shared" ref="N7:N70" si="5">M7*0.2</f>
        <v>29</v>
      </c>
      <c r="O7" s="12">
        <f t="shared" ref="O7:O70" si="6">D7+F7+L7+N7</f>
        <v>115.768</v>
      </c>
    </row>
    <row r="8" ht="14.25" spans="1:15">
      <c r="A8" s="11" t="s">
        <v>21</v>
      </c>
      <c r="B8" s="41">
        <v>90</v>
      </c>
      <c r="C8" s="41">
        <v>90</v>
      </c>
      <c r="D8" s="42">
        <f t="shared" si="0"/>
        <v>9</v>
      </c>
      <c r="E8" s="12">
        <v>92.69</v>
      </c>
      <c r="F8" s="42">
        <f t="shared" si="1"/>
        <v>64.883</v>
      </c>
      <c r="G8" s="44" t="s">
        <v>22</v>
      </c>
      <c r="H8" s="12">
        <f t="shared" si="2"/>
        <v>83.52</v>
      </c>
      <c r="I8" s="12">
        <v>100</v>
      </c>
      <c r="J8" s="12">
        <v>100</v>
      </c>
      <c r="K8" s="12">
        <f t="shared" si="3"/>
        <v>10</v>
      </c>
      <c r="L8" s="42">
        <f t="shared" si="4"/>
        <v>18.704</v>
      </c>
      <c r="M8" s="12">
        <v>100</v>
      </c>
      <c r="N8" s="42">
        <f t="shared" si="5"/>
        <v>20</v>
      </c>
      <c r="O8" s="12">
        <f t="shared" si="6"/>
        <v>112.587</v>
      </c>
    </row>
    <row r="9" ht="14.25" spans="1:15">
      <c r="A9" s="13" t="s">
        <v>23</v>
      </c>
      <c r="B9" s="41">
        <v>90</v>
      </c>
      <c r="C9" s="41">
        <v>90</v>
      </c>
      <c r="D9" s="42">
        <f t="shared" si="0"/>
        <v>9</v>
      </c>
      <c r="E9" s="12">
        <v>76.49</v>
      </c>
      <c r="F9" s="42">
        <f t="shared" si="1"/>
        <v>53.543</v>
      </c>
      <c r="G9" s="45" t="s">
        <v>24</v>
      </c>
      <c r="H9" s="12">
        <f t="shared" si="2"/>
        <v>62.01</v>
      </c>
      <c r="I9" s="12">
        <v>100</v>
      </c>
      <c r="J9" s="12">
        <v>100</v>
      </c>
      <c r="K9" s="12">
        <f t="shared" si="3"/>
        <v>10</v>
      </c>
      <c r="L9" s="42">
        <f t="shared" si="4"/>
        <v>14.402</v>
      </c>
      <c r="M9" s="12">
        <v>140</v>
      </c>
      <c r="N9" s="42">
        <f t="shared" si="5"/>
        <v>28</v>
      </c>
      <c r="O9" s="12">
        <f t="shared" si="6"/>
        <v>104.945</v>
      </c>
    </row>
    <row r="10" ht="14.25" spans="1:15">
      <c r="A10" s="44" t="s">
        <v>25</v>
      </c>
      <c r="B10" s="41">
        <v>90</v>
      </c>
      <c r="C10" s="41">
        <v>90</v>
      </c>
      <c r="D10" s="42">
        <f t="shared" si="0"/>
        <v>9</v>
      </c>
      <c r="E10" s="46">
        <v>81.51</v>
      </c>
      <c r="F10" s="42">
        <f t="shared" si="1"/>
        <v>57.057</v>
      </c>
      <c r="G10" s="44" t="s">
        <v>26</v>
      </c>
      <c r="H10" s="12">
        <f t="shared" si="2"/>
        <v>87.12</v>
      </c>
      <c r="I10" s="12">
        <v>100</v>
      </c>
      <c r="J10" s="12">
        <v>100</v>
      </c>
      <c r="K10" s="12">
        <f t="shared" si="3"/>
        <v>10</v>
      </c>
      <c r="L10" s="42">
        <f t="shared" si="4"/>
        <v>19.424</v>
      </c>
      <c r="M10" s="12">
        <v>92</v>
      </c>
      <c r="N10" s="42">
        <f t="shared" si="5"/>
        <v>18.4</v>
      </c>
      <c r="O10" s="12">
        <f t="shared" si="6"/>
        <v>103.881</v>
      </c>
    </row>
    <row r="11" ht="14.25" spans="1:15">
      <c r="A11" s="13" t="s">
        <v>27</v>
      </c>
      <c r="B11" s="41">
        <v>90</v>
      </c>
      <c r="C11" s="41">
        <v>90</v>
      </c>
      <c r="D11" s="42">
        <f t="shared" si="0"/>
        <v>9</v>
      </c>
      <c r="E11" s="12">
        <v>88.1</v>
      </c>
      <c r="F11" s="42">
        <f t="shared" si="1"/>
        <v>61.67</v>
      </c>
      <c r="G11" s="45" t="s">
        <v>28</v>
      </c>
      <c r="H11" s="12">
        <f t="shared" si="2"/>
        <v>72</v>
      </c>
      <c r="I11" s="12">
        <v>100</v>
      </c>
      <c r="J11" s="12">
        <v>100</v>
      </c>
      <c r="K11" s="12">
        <f t="shared" si="3"/>
        <v>10</v>
      </c>
      <c r="L11" s="42">
        <f t="shared" si="4"/>
        <v>16.4</v>
      </c>
      <c r="M11" s="12">
        <v>48</v>
      </c>
      <c r="N11" s="42">
        <f t="shared" si="5"/>
        <v>9.6</v>
      </c>
      <c r="O11" s="12">
        <f t="shared" si="6"/>
        <v>96.67</v>
      </c>
    </row>
    <row r="12" ht="14.25" spans="1:15">
      <c r="A12" s="50" t="s">
        <v>29</v>
      </c>
      <c r="B12" s="41">
        <v>90</v>
      </c>
      <c r="C12" s="41">
        <v>90</v>
      </c>
      <c r="D12" s="42">
        <f t="shared" si="0"/>
        <v>9</v>
      </c>
      <c r="E12" s="47">
        <v>86.52</v>
      </c>
      <c r="F12" s="42">
        <f t="shared" si="1"/>
        <v>60.564</v>
      </c>
      <c r="G12" s="44">
        <v>92.5</v>
      </c>
      <c r="H12" s="12">
        <f t="shared" si="2"/>
        <v>83.25</v>
      </c>
      <c r="I12" s="12">
        <v>100</v>
      </c>
      <c r="J12" s="12">
        <v>100</v>
      </c>
      <c r="K12" s="12">
        <f t="shared" si="3"/>
        <v>10</v>
      </c>
      <c r="L12" s="42">
        <f t="shared" si="4"/>
        <v>18.65</v>
      </c>
      <c r="M12" s="12">
        <v>25</v>
      </c>
      <c r="N12" s="42">
        <f t="shared" si="5"/>
        <v>5</v>
      </c>
      <c r="O12" s="12">
        <f t="shared" si="6"/>
        <v>93.214</v>
      </c>
    </row>
    <row r="13" ht="14.25" spans="1:15">
      <c r="A13" s="40" t="s">
        <v>30</v>
      </c>
      <c r="B13" s="41">
        <v>90</v>
      </c>
      <c r="C13" s="41">
        <v>90</v>
      </c>
      <c r="D13" s="42">
        <f t="shared" si="0"/>
        <v>9</v>
      </c>
      <c r="E13" s="10">
        <v>89.34</v>
      </c>
      <c r="F13" s="42">
        <f t="shared" si="1"/>
        <v>62.538</v>
      </c>
      <c r="G13" s="43">
        <v>81.6</v>
      </c>
      <c r="H13" s="12">
        <f t="shared" si="2"/>
        <v>73.44</v>
      </c>
      <c r="I13" s="12">
        <v>100</v>
      </c>
      <c r="J13" s="12">
        <v>100</v>
      </c>
      <c r="K13" s="12">
        <f t="shared" si="3"/>
        <v>10</v>
      </c>
      <c r="L13" s="42">
        <f t="shared" si="4"/>
        <v>16.688</v>
      </c>
      <c r="M13" s="10">
        <v>20</v>
      </c>
      <c r="N13" s="42">
        <f t="shared" si="5"/>
        <v>4</v>
      </c>
      <c r="O13" s="12">
        <f t="shared" si="6"/>
        <v>92.226</v>
      </c>
    </row>
    <row r="14" ht="14.25" spans="1:15">
      <c r="A14" s="13" t="s">
        <v>31</v>
      </c>
      <c r="B14" s="41">
        <v>90</v>
      </c>
      <c r="C14" s="41">
        <v>90</v>
      </c>
      <c r="D14" s="42">
        <f t="shared" si="0"/>
        <v>9</v>
      </c>
      <c r="E14" s="12">
        <v>86.92</v>
      </c>
      <c r="F14" s="42">
        <f t="shared" si="1"/>
        <v>60.844</v>
      </c>
      <c r="G14" s="45" t="s">
        <v>32</v>
      </c>
      <c r="H14" s="12">
        <f t="shared" si="2"/>
        <v>59.4</v>
      </c>
      <c r="I14" s="12">
        <v>100</v>
      </c>
      <c r="J14" s="12">
        <v>100</v>
      </c>
      <c r="K14" s="12">
        <f t="shared" si="3"/>
        <v>10</v>
      </c>
      <c r="L14" s="42">
        <f t="shared" si="4"/>
        <v>13.88</v>
      </c>
      <c r="M14" s="12">
        <v>40</v>
      </c>
      <c r="N14" s="42">
        <f t="shared" si="5"/>
        <v>8</v>
      </c>
      <c r="O14" s="12">
        <f t="shared" si="6"/>
        <v>91.724</v>
      </c>
    </row>
    <row r="15" ht="14.25" spans="1:15">
      <c r="A15" s="11" t="s">
        <v>33</v>
      </c>
      <c r="B15" s="41">
        <v>90</v>
      </c>
      <c r="C15" s="41">
        <v>90</v>
      </c>
      <c r="D15" s="42">
        <f t="shared" si="0"/>
        <v>9</v>
      </c>
      <c r="E15" s="12">
        <v>83.1</v>
      </c>
      <c r="F15" s="42">
        <f t="shared" si="1"/>
        <v>58.17</v>
      </c>
      <c r="G15" s="44" t="s">
        <v>34</v>
      </c>
      <c r="H15" s="12">
        <f t="shared" si="2"/>
        <v>60.48</v>
      </c>
      <c r="I15" s="12">
        <v>100</v>
      </c>
      <c r="J15" s="12">
        <v>100</v>
      </c>
      <c r="K15" s="12">
        <f t="shared" si="3"/>
        <v>10</v>
      </c>
      <c r="L15" s="42">
        <f t="shared" si="4"/>
        <v>14.096</v>
      </c>
      <c r="M15" s="12">
        <v>45</v>
      </c>
      <c r="N15" s="42">
        <f t="shared" si="5"/>
        <v>9</v>
      </c>
      <c r="O15" s="12">
        <f t="shared" si="6"/>
        <v>90.266</v>
      </c>
    </row>
    <row r="16" ht="14.25" spans="1:15">
      <c r="A16" s="11" t="s">
        <v>35</v>
      </c>
      <c r="B16" s="41">
        <v>90</v>
      </c>
      <c r="C16" s="41">
        <v>90</v>
      </c>
      <c r="D16" s="42">
        <f t="shared" si="0"/>
        <v>9</v>
      </c>
      <c r="E16" s="12">
        <v>89.05</v>
      </c>
      <c r="F16" s="42">
        <f t="shared" si="1"/>
        <v>62.335</v>
      </c>
      <c r="G16" s="44" t="s">
        <v>28</v>
      </c>
      <c r="H16" s="12">
        <f t="shared" si="2"/>
        <v>72</v>
      </c>
      <c r="I16" s="12">
        <v>100</v>
      </c>
      <c r="J16" s="12">
        <v>100</v>
      </c>
      <c r="K16" s="12">
        <f t="shared" si="3"/>
        <v>10</v>
      </c>
      <c r="L16" s="42">
        <f t="shared" si="4"/>
        <v>16.4</v>
      </c>
      <c r="M16" s="12">
        <v>10</v>
      </c>
      <c r="N16" s="42">
        <f t="shared" si="5"/>
        <v>2</v>
      </c>
      <c r="O16" s="12">
        <f t="shared" si="6"/>
        <v>89.735</v>
      </c>
    </row>
    <row r="17" ht="14.25" spans="1:15">
      <c r="A17" s="11">
        <v>26022114</v>
      </c>
      <c r="B17" s="41">
        <v>90</v>
      </c>
      <c r="C17" s="41">
        <v>90</v>
      </c>
      <c r="D17" s="42">
        <f t="shared" si="0"/>
        <v>9</v>
      </c>
      <c r="E17" s="12">
        <v>87.75</v>
      </c>
      <c r="F17" s="42">
        <f t="shared" si="1"/>
        <v>61.425</v>
      </c>
      <c r="G17" s="44" t="s">
        <v>36</v>
      </c>
      <c r="H17" s="12">
        <f t="shared" si="2"/>
        <v>70.65</v>
      </c>
      <c r="I17" s="12">
        <v>100</v>
      </c>
      <c r="J17" s="12">
        <v>100</v>
      </c>
      <c r="K17" s="12">
        <f t="shared" si="3"/>
        <v>10</v>
      </c>
      <c r="L17" s="42">
        <f t="shared" si="4"/>
        <v>16.13</v>
      </c>
      <c r="M17" s="12">
        <v>15</v>
      </c>
      <c r="N17" s="42">
        <f t="shared" si="5"/>
        <v>3</v>
      </c>
      <c r="O17" s="12">
        <f t="shared" si="6"/>
        <v>89.555</v>
      </c>
    </row>
    <row r="18" ht="14.25" spans="1:15">
      <c r="A18" s="44" t="s">
        <v>37</v>
      </c>
      <c r="B18" s="41">
        <v>90</v>
      </c>
      <c r="C18" s="41">
        <v>90</v>
      </c>
      <c r="D18" s="42">
        <f t="shared" si="0"/>
        <v>9</v>
      </c>
      <c r="E18" s="46">
        <v>87.69</v>
      </c>
      <c r="F18" s="42">
        <f t="shared" si="1"/>
        <v>61.383</v>
      </c>
      <c r="G18" s="44" t="s">
        <v>38</v>
      </c>
      <c r="H18" s="12">
        <f t="shared" si="2"/>
        <v>84.6</v>
      </c>
      <c r="I18" s="12">
        <v>100</v>
      </c>
      <c r="J18" s="12">
        <v>100</v>
      </c>
      <c r="K18" s="12">
        <f t="shared" si="3"/>
        <v>10</v>
      </c>
      <c r="L18" s="42">
        <f t="shared" si="4"/>
        <v>18.92</v>
      </c>
      <c r="M18" s="12"/>
      <c r="N18" s="42">
        <f t="shared" si="5"/>
        <v>0</v>
      </c>
      <c r="O18" s="12">
        <f t="shared" si="6"/>
        <v>89.303</v>
      </c>
    </row>
    <row r="19" ht="14.25" spans="1:15">
      <c r="A19" s="44" t="s">
        <v>39</v>
      </c>
      <c r="B19" s="41">
        <v>90</v>
      </c>
      <c r="C19" s="41">
        <v>90</v>
      </c>
      <c r="D19" s="42">
        <f t="shared" si="0"/>
        <v>9</v>
      </c>
      <c r="E19" s="46">
        <v>88.98</v>
      </c>
      <c r="F19" s="42">
        <f t="shared" si="1"/>
        <v>62.286</v>
      </c>
      <c r="G19" s="44">
        <v>77.1</v>
      </c>
      <c r="H19" s="12">
        <f t="shared" si="2"/>
        <v>69.39</v>
      </c>
      <c r="I19" s="12">
        <v>100</v>
      </c>
      <c r="J19" s="12">
        <v>100</v>
      </c>
      <c r="K19" s="12">
        <f t="shared" si="3"/>
        <v>10</v>
      </c>
      <c r="L19" s="42">
        <f t="shared" si="4"/>
        <v>15.878</v>
      </c>
      <c r="M19" s="12">
        <v>10</v>
      </c>
      <c r="N19" s="42">
        <f t="shared" si="5"/>
        <v>2</v>
      </c>
      <c r="O19" s="12">
        <f t="shared" si="6"/>
        <v>89.164</v>
      </c>
    </row>
    <row r="20" ht="14.25" spans="1:15">
      <c r="A20" s="11" t="s">
        <v>40</v>
      </c>
      <c r="B20" s="41">
        <v>90</v>
      </c>
      <c r="C20" s="41">
        <v>90</v>
      </c>
      <c r="D20" s="42">
        <f t="shared" si="0"/>
        <v>9</v>
      </c>
      <c r="E20" s="12">
        <v>87.52</v>
      </c>
      <c r="F20" s="42">
        <f t="shared" si="1"/>
        <v>61.264</v>
      </c>
      <c r="G20" s="44" t="s">
        <v>41</v>
      </c>
      <c r="H20" s="12">
        <f t="shared" si="2"/>
        <v>84.24</v>
      </c>
      <c r="I20" s="12">
        <v>100</v>
      </c>
      <c r="J20" s="12">
        <v>100</v>
      </c>
      <c r="K20" s="12">
        <f t="shared" si="3"/>
        <v>10</v>
      </c>
      <c r="L20" s="42">
        <f t="shared" si="4"/>
        <v>18.848</v>
      </c>
      <c r="M20" s="12"/>
      <c r="N20" s="42">
        <f t="shared" si="5"/>
        <v>0</v>
      </c>
      <c r="O20" s="12">
        <f t="shared" si="6"/>
        <v>89.112</v>
      </c>
    </row>
    <row r="21" ht="14.25" spans="1:15">
      <c r="A21" s="44" t="s">
        <v>42</v>
      </c>
      <c r="B21" s="41">
        <v>90</v>
      </c>
      <c r="C21" s="41">
        <v>90</v>
      </c>
      <c r="D21" s="42">
        <f t="shared" si="0"/>
        <v>9</v>
      </c>
      <c r="E21" s="46">
        <v>89.03</v>
      </c>
      <c r="F21" s="42">
        <f t="shared" si="1"/>
        <v>62.321</v>
      </c>
      <c r="G21" s="44" t="s">
        <v>43</v>
      </c>
      <c r="H21" s="12">
        <f t="shared" si="2"/>
        <v>67.95</v>
      </c>
      <c r="I21" s="12">
        <v>100</v>
      </c>
      <c r="J21" s="12">
        <v>100</v>
      </c>
      <c r="K21" s="12">
        <f t="shared" si="3"/>
        <v>10</v>
      </c>
      <c r="L21" s="42">
        <f t="shared" si="4"/>
        <v>15.59</v>
      </c>
      <c r="M21" s="12">
        <v>10</v>
      </c>
      <c r="N21" s="42">
        <f t="shared" si="5"/>
        <v>2</v>
      </c>
      <c r="O21" s="12">
        <f t="shared" si="6"/>
        <v>88.911</v>
      </c>
    </row>
    <row r="22" ht="14.25" spans="1:15">
      <c r="A22" s="11" t="s">
        <v>44</v>
      </c>
      <c r="B22" s="41">
        <v>90</v>
      </c>
      <c r="C22" s="41">
        <v>90</v>
      </c>
      <c r="D22" s="42">
        <f t="shared" si="0"/>
        <v>9</v>
      </c>
      <c r="E22" s="12">
        <v>89.57</v>
      </c>
      <c r="F22" s="42">
        <f t="shared" si="1"/>
        <v>62.699</v>
      </c>
      <c r="G22" s="44" t="s">
        <v>45</v>
      </c>
      <c r="H22" s="12">
        <f t="shared" si="2"/>
        <v>75.96</v>
      </c>
      <c r="I22" s="12">
        <v>100</v>
      </c>
      <c r="J22" s="12">
        <v>100</v>
      </c>
      <c r="K22" s="12">
        <f t="shared" si="3"/>
        <v>10</v>
      </c>
      <c r="L22" s="42">
        <f t="shared" si="4"/>
        <v>17.192</v>
      </c>
      <c r="M22" s="12"/>
      <c r="N22" s="42">
        <f t="shared" si="5"/>
        <v>0</v>
      </c>
      <c r="O22" s="12">
        <f t="shared" si="6"/>
        <v>88.891</v>
      </c>
    </row>
    <row r="23" ht="14.25" spans="1:15">
      <c r="A23" s="44" t="s">
        <v>46</v>
      </c>
      <c r="B23" s="41">
        <v>90</v>
      </c>
      <c r="C23" s="41">
        <v>90</v>
      </c>
      <c r="D23" s="42">
        <f t="shared" si="0"/>
        <v>9</v>
      </c>
      <c r="E23" s="46">
        <v>90.52</v>
      </c>
      <c r="F23" s="42">
        <f t="shared" si="1"/>
        <v>63.364</v>
      </c>
      <c r="G23" s="44" t="s">
        <v>47</v>
      </c>
      <c r="H23" s="12">
        <f t="shared" si="2"/>
        <v>71.1</v>
      </c>
      <c r="I23" s="12">
        <v>100</v>
      </c>
      <c r="J23" s="12">
        <v>100</v>
      </c>
      <c r="K23" s="12">
        <f t="shared" si="3"/>
        <v>10</v>
      </c>
      <c r="L23" s="42">
        <f t="shared" si="4"/>
        <v>16.22</v>
      </c>
      <c r="M23" s="12"/>
      <c r="N23" s="42">
        <f t="shared" si="5"/>
        <v>0</v>
      </c>
      <c r="O23" s="12">
        <f t="shared" si="6"/>
        <v>88.584</v>
      </c>
    </row>
    <row r="24" ht="14.25" spans="1:15">
      <c r="A24" s="40" t="s">
        <v>48</v>
      </c>
      <c r="B24" s="41">
        <v>90</v>
      </c>
      <c r="C24" s="41">
        <v>90</v>
      </c>
      <c r="D24" s="42">
        <f t="shared" si="0"/>
        <v>9</v>
      </c>
      <c r="E24" s="10">
        <v>89.97</v>
      </c>
      <c r="F24" s="42">
        <f t="shared" si="1"/>
        <v>62.979</v>
      </c>
      <c r="G24" s="43" t="s">
        <v>49</v>
      </c>
      <c r="H24" s="12">
        <f t="shared" si="2"/>
        <v>71.91</v>
      </c>
      <c r="I24" s="12">
        <v>100</v>
      </c>
      <c r="J24" s="12">
        <v>100</v>
      </c>
      <c r="K24" s="12">
        <f t="shared" si="3"/>
        <v>10</v>
      </c>
      <c r="L24" s="42">
        <f t="shared" si="4"/>
        <v>16.382</v>
      </c>
      <c r="M24" s="10"/>
      <c r="N24" s="42">
        <f t="shared" si="5"/>
        <v>0</v>
      </c>
      <c r="O24" s="12">
        <f t="shared" si="6"/>
        <v>88.361</v>
      </c>
    </row>
    <row r="25" ht="14.25" spans="1:15">
      <c r="A25" s="11" t="s">
        <v>50</v>
      </c>
      <c r="B25" s="41">
        <v>90</v>
      </c>
      <c r="C25" s="41">
        <v>90</v>
      </c>
      <c r="D25" s="42">
        <f t="shared" si="0"/>
        <v>9</v>
      </c>
      <c r="E25" s="12">
        <v>88.85</v>
      </c>
      <c r="F25" s="42">
        <f t="shared" si="1"/>
        <v>62.195</v>
      </c>
      <c r="G25" s="44" t="s">
        <v>51</v>
      </c>
      <c r="H25" s="12">
        <f t="shared" si="2"/>
        <v>74.34</v>
      </c>
      <c r="I25" s="12">
        <v>100</v>
      </c>
      <c r="J25" s="12">
        <v>100</v>
      </c>
      <c r="K25" s="12">
        <f t="shared" si="3"/>
        <v>10</v>
      </c>
      <c r="L25" s="42">
        <f t="shared" si="4"/>
        <v>16.868</v>
      </c>
      <c r="M25" s="12"/>
      <c r="N25" s="42">
        <f t="shared" si="5"/>
        <v>0</v>
      </c>
      <c r="O25" s="12">
        <f t="shared" si="6"/>
        <v>88.063</v>
      </c>
    </row>
    <row r="26" ht="14.25" spans="1:15">
      <c r="A26" s="44" t="s">
        <v>52</v>
      </c>
      <c r="B26" s="41">
        <v>90</v>
      </c>
      <c r="C26" s="41">
        <v>90</v>
      </c>
      <c r="D26" s="42">
        <f t="shared" si="0"/>
        <v>9</v>
      </c>
      <c r="E26" s="46">
        <v>79.2</v>
      </c>
      <c r="F26" s="42">
        <f t="shared" si="1"/>
        <v>55.44</v>
      </c>
      <c r="G26" s="44">
        <v>70.06</v>
      </c>
      <c r="H26" s="12">
        <f t="shared" si="2"/>
        <v>63.054</v>
      </c>
      <c r="I26" s="12">
        <v>100</v>
      </c>
      <c r="J26" s="12">
        <v>100</v>
      </c>
      <c r="K26" s="12">
        <f t="shared" si="3"/>
        <v>10</v>
      </c>
      <c r="L26" s="42">
        <f t="shared" si="4"/>
        <v>14.6108</v>
      </c>
      <c r="M26" s="12">
        <v>45</v>
      </c>
      <c r="N26" s="42">
        <f t="shared" si="5"/>
        <v>9</v>
      </c>
      <c r="O26" s="12">
        <f t="shared" si="6"/>
        <v>88.0508</v>
      </c>
    </row>
    <row r="27" ht="14.25" spans="1:15">
      <c r="A27" s="13" t="s">
        <v>53</v>
      </c>
      <c r="B27" s="41">
        <v>90</v>
      </c>
      <c r="C27" s="41">
        <v>90</v>
      </c>
      <c r="D27" s="42">
        <f t="shared" si="0"/>
        <v>9</v>
      </c>
      <c r="E27" s="12">
        <v>87.97</v>
      </c>
      <c r="F27" s="42">
        <f t="shared" si="1"/>
        <v>61.579</v>
      </c>
      <c r="G27" s="45" t="s">
        <v>54</v>
      </c>
      <c r="H27" s="12">
        <f t="shared" si="2"/>
        <v>77.22</v>
      </c>
      <c r="I27" s="12">
        <v>100</v>
      </c>
      <c r="J27" s="12">
        <v>100</v>
      </c>
      <c r="K27" s="12">
        <f t="shared" si="3"/>
        <v>10</v>
      </c>
      <c r="L27" s="42">
        <f t="shared" si="4"/>
        <v>17.444</v>
      </c>
      <c r="M27" s="12"/>
      <c r="N27" s="42">
        <f t="shared" si="5"/>
        <v>0</v>
      </c>
      <c r="O27" s="12">
        <f t="shared" si="6"/>
        <v>88.023</v>
      </c>
    </row>
    <row r="28" ht="14.25" spans="1:15">
      <c r="A28" s="44" t="s">
        <v>55</v>
      </c>
      <c r="B28" s="41">
        <v>90</v>
      </c>
      <c r="C28" s="41">
        <v>90</v>
      </c>
      <c r="D28" s="42">
        <f t="shared" si="0"/>
        <v>9</v>
      </c>
      <c r="E28" s="46">
        <v>89.8</v>
      </c>
      <c r="F28" s="42">
        <f t="shared" si="1"/>
        <v>62.86</v>
      </c>
      <c r="G28" s="44" t="s">
        <v>56</v>
      </c>
      <c r="H28" s="12">
        <f t="shared" si="2"/>
        <v>70.38</v>
      </c>
      <c r="I28" s="12">
        <v>100</v>
      </c>
      <c r="J28" s="12">
        <v>100</v>
      </c>
      <c r="K28" s="12">
        <f t="shared" si="3"/>
        <v>10</v>
      </c>
      <c r="L28" s="42">
        <f t="shared" si="4"/>
        <v>16.076</v>
      </c>
      <c r="M28" s="12"/>
      <c r="N28" s="42">
        <f t="shared" si="5"/>
        <v>0</v>
      </c>
      <c r="O28" s="12">
        <f t="shared" si="6"/>
        <v>87.936</v>
      </c>
    </row>
    <row r="29" ht="14.25" spans="1:15">
      <c r="A29" s="44" t="s">
        <v>57</v>
      </c>
      <c r="B29" s="41">
        <v>90</v>
      </c>
      <c r="C29" s="41">
        <v>90</v>
      </c>
      <c r="D29" s="42">
        <f t="shared" si="0"/>
        <v>9</v>
      </c>
      <c r="E29" s="46">
        <v>81.92</v>
      </c>
      <c r="F29" s="42">
        <f t="shared" si="1"/>
        <v>57.344</v>
      </c>
      <c r="G29" s="44" t="s">
        <v>58</v>
      </c>
      <c r="H29" s="12">
        <f t="shared" si="2"/>
        <v>82.8</v>
      </c>
      <c r="I29" s="12">
        <v>100</v>
      </c>
      <c r="J29" s="12">
        <v>100</v>
      </c>
      <c r="K29" s="12">
        <f t="shared" si="3"/>
        <v>10</v>
      </c>
      <c r="L29" s="42">
        <f t="shared" si="4"/>
        <v>18.56</v>
      </c>
      <c r="M29" s="12">
        <v>15</v>
      </c>
      <c r="N29" s="42">
        <f t="shared" si="5"/>
        <v>3</v>
      </c>
      <c r="O29" s="12">
        <f t="shared" si="6"/>
        <v>87.904</v>
      </c>
    </row>
    <row r="30" ht="14.25" spans="1:15">
      <c r="A30" s="11" t="s">
        <v>59</v>
      </c>
      <c r="B30" s="41">
        <v>90</v>
      </c>
      <c r="C30" s="41">
        <v>90</v>
      </c>
      <c r="D30" s="42">
        <f t="shared" si="0"/>
        <v>9</v>
      </c>
      <c r="E30" s="12">
        <v>85.87</v>
      </c>
      <c r="F30" s="42">
        <f t="shared" si="1"/>
        <v>60.109</v>
      </c>
      <c r="G30" s="44" t="s">
        <v>47</v>
      </c>
      <c r="H30" s="12">
        <f t="shared" si="2"/>
        <v>71.1</v>
      </c>
      <c r="I30" s="12">
        <v>100</v>
      </c>
      <c r="J30" s="12">
        <v>100</v>
      </c>
      <c r="K30" s="12">
        <f t="shared" si="3"/>
        <v>10</v>
      </c>
      <c r="L30" s="42">
        <f t="shared" si="4"/>
        <v>16.22</v>
      </c>
      <c r="M30" s="12">
        <v>12</v>
      </c>
      <c r="N30" s="42">
        <f t="shared" si="5"/>
        <v>2.4</v>
      </c>
      <c r="O30" s="12">
        <f t="shared" si="6"/>
        <v>87.729</v>
      </c>
    </row>
    <row r="31" ht="14.25" spans="1:15">
      <c r="A31" s="11" t="s">
        <v>60</v>
      </c>
      <c r="B31" s="41">
        <v>90</v>
      </c>
      <c r="C31" s="41">
        <v>90</v>
      </c>
      <c r="D31" s="42">
        <f t="shared" si="0"/>
        <v>9</v>
      </c>
      <c r="E31" s="12">
        <v>87.48</v>
      </c>
      <c r="F31" s="42">
        <f t="shared" si="1"/>
        <v>61.236</v>
      </c>
      <c r="G31" s="44" t="s">
        <v>61</v>
      </c>
      <c r="H31" s="12">
        <f t="shared" si="2"/>
        <v>76.5</v>
      </c>
      <c r="I31" s="12">
        <v>100</v>
      </c>
      <c r="J31" s="12">
        <v>100</v>
      </c>
      <c r="K31" s="12">
        <f t="shared" si="3"/>
        <v>10</v>
      </c>
      <c r="L31" s="42">
        <f t="shared" si="4"/>
        <v>17.3</v>
      </c>
      <c r="M31" s="12"/>
      <c r="N31" s="42">
        <f t="shared" si="5"/>
        <v>0</v>
      </c>
      <c r="O31" s="12">
        <f t="shared" si="6"/>
        <v>87.536</v>
      </c>
    </row>
    <row r="32" ht="14.25" spans="1:15">
      <c r="A32" s="13" t="s">
        <v>62</v>
      </c>
      <c r="B32" s="41">
        <v>90</v>
      </c>
      <c r="C32" s="41">
        <v>90</v>
      </c>
      <c r="D32" s="42">
        <f t="shared" si="0"/>
        <v>9</v>
      </c>
      <c r="E32" s="12">
        <v>89.34</v>
      </c>
      <c r="F32" s="42">
        <f t="shared" si="1"/>
        <v>62.538</v>
      </c>
      <c r="G32" s="45">
        <v>77.1</v>
      </c>
      <c r="H32" s="12">
        <f t="shared" si="2"/>
        <v>69.39</v>
      </c>
      <c r="I32" s="12">
        <v>100</v>
      </c>
      <c r="J32" s="12">
        <v>100</v>
      </c>
      <c r="K32" s="12">
        <f t="shared" si="3"/>
        <v>10</v>
      </c>
      <c r="L32" s="42">
        <f t="shared" si="4"/>
        <v>15.878</v>
      </c>
      <c r="M32" s="12"/>
      <c r="N32" s="42">
        <f t="shared" si="5"/>
        <v>0</v>
      </c>
      <c r="O32" s="12">
        <f t="shared" si="6"/>
        <v>87.416</v>
      </c>
    </row>
    <row r="33" ht="14.25" spans="1:15">
      <c r="A33" s="44" t="s">
        <v>63</v>
      </c>
      <c r="B33" s="41">
        <v>90</v>
      </c>
      <c r="C33" s="41">
        <v>90</v>
      </c>
      <c r="D33" s="42">
        <f t="shared" si="0"/>
        <v>9</v>
      </c>
      <c r="E33" s="46">
        <v>89.75</v>
      </c>
      <c r="F33" s="42">
        <f t="shared" si="1"/>
        <v>62.825</v>
      </c>
      <c r="G33" s="44" t="s">
        <v>64</v>
      </c>
      <c r="H33" s="12">
        <f t="shared" si="2"/>
        <v>67.23</v>
      </c>
      <c r="I33" s="12">
        <v>100</v>
      </c>
      <c r="J33" s="12">
        <v>100</v>
      </c>
      <c r="K33" s="12">
        <f t="shared" si="3"/>
        <v>10</v>
      </c>
      <c r="L33" s="42">
        <f t="shared" si="4"/>
        <v>15.446</v>
      </c>
      <c r="M33" s="12"/>
      <c r="N33" s="42">
        <f t="shared" si="5"/>
        <v>0</v>
      </c>
      <c r="O33" s="12">
        <f t="shared" si="6"/>
        <v>87.271</v>
      </c>
    </row>
    <row r="34" ht="14.25" spans="1:15">
      <c r="A34" s="44" t="s">
        <v>65</v>
      </c>
      <c r="B34" s="41">
        <v>90</v>
      </c>
      <c r="C34" s="41">
        <v>90</v>
      </c>
      <c r="D34" s="42">
        <f t="shared" si="0"/>
        <v>9</v>
      </c>
      <c r="E34" s="46">
        <v>85.43</v>
      </c>
      <c r="F34" s="42">
        <f t="shared" si="1"/>
        <v>59.801</v>
      </c>
      <c r="G34" s="44" t="s">
        <v>66</v>
      </c>
      <c r="H34" s="12">
        <f t="shared" si="2"/>
        <v>81.9</v>
      </c>
      <c r="I34" s="12">
        <v>100</v>
      </c>
      <c r="J34" s="12">
        <v>100</v>
      </c>
      <c r="K34" s="12">
        <f t="shared" si="3"/>
        <v>10</v>
      </c>
      <c r="L34" s="42">
        <f t="shared" si="4"/>
        <v>18.38</v>
      </c>
      <c r="M34" s="12"/>
      <c r="N34" s="42">
        <f t="shared" si="5"/>
        <v>0</v>
      </c>
      <c r="O34" s="12">
        <f t="shared" si="6"/>
        <v>87.181</v>
      </c>
    </row>
    <row r="35" ht="14.25" spans="1:15">
      <c r="A35" s="44" t="s">
        <v>67</v>
      </c>
      <c r="B35" s="41">
        <v>90</v>
      </c>
      <c r="C35" s="41">
        <v>90</v>
      </c>
      <c r="D35" s="42">
        <f t="shared" si="0"/>
        <v>9</v>
      </c>
      <c r="E35" s="46">
        <v>87.87</v>
      </c>
      <c r="F35" s="42">
        <f t="shared" si="1"/>
        <v>61.509</v>
      </c>
      <c r="G35" s="44" t="s">
        <v>68</v>
      </c>
      <c r="H35" s="12">
        <f t="shared" si="2"/>
        <v>72.81</v>
      </c>
      <c r="I35" s="12">
        <v>100</v>
      </c>
      <c r="J35" s="12">
        <v>100</v>
      </c>
      <c r="K35" s="12">
        <f t="shared" si="3"/>
        <v>10</v>
      </c>
      <c r="L35" s="42">
        <f t="shared" si="4"/>
        <v>16.562</v>
      </c>
      <c r="M35" s="12"/>
      <c r="N35" s="42">
        <f t="shared" si="5"/>
        <v>0</v>
      </c>
      <c r="O35" s="12">
        <f t="shared" si="6"/>
        <v>87.071</v>
      </c>
    </row>
    <row r="36" ht="14.25" spans="1:15">
      <c r="A36" s="44" t="s">
        <v>69</v>
      </c>
      <c r="B36" s="41">
        <v>90</v>
      </c>
      <c r="C36" s="41">
        <v>90</v>
      </c>
      <c r="D36" s="42">
        <f t="shared" si="0"/>
        <v>9</v>
      </c>
      <c r="E36" s="46">
        <v>87.34</v>
      </c>
      <c r="F36" s="42">
        <f t="shared" si="1"/>
        <v>61.138</v>
      </c>
      <c r="G36" s="44" t="s">
        <v>70</v>
      </c>
      <c r="H36" s="12">
        <f t="shared" si="2"/>
        <v>74.16</v>
      </c>
      <c r="I36" s="12">
        <v>100</v>
      </c>
      <c r="J36" s="12">
        <v>100</v>
      </c>
      <c r="K36" s="12">
        <f t="shared" si="3"/>
        <v>10</v>
      </c>
      <c r="L36" s="42">
        <f t="shared" si="4"/>
        <v>16.832</v>
      </c>
      <c r="M36" s="12"/>
      <c r="N36" s="42">
        <f t="shared" si="5"/>
        <v>0</v>
      </c>
      <c r="O36" s="12">
        <f t="shared" si="6"/>
        <v>86.97</v>
      </c>
    </row>
    <row r="37" ht="14.25" spans="1:15">
      <c r="A37" s="11" t="s">
        <v>71</v>
      </c>
      <c r="B37" s="41">
        <v>90</v>
      </c>
      <c r="C37" s="41">
        <v>90</v>
      </c>
      <c r="D37" s="42">
        <f t="shared" si="0"/>
        <v>9</v>
      </c>
      <c r="E37" s="12">
        <v>86.48</v>
      </c>
      <c r="F37" s="42">
        <f t="shared" si="1"/>
        <v>60.536</v>
      </c>
      <c r="G37" s="44" t="s">
        <v>72</v>
      </c>
      <c r="H37" s="12">
        <f t="shared" si="2"/>
        <v>76.32</v>
      </c>
      <c r="I37" s="12">
        <v>100</v>
      </c>
      <c r="J37" s="12">
        <v>100</v>
      </c>
      <c r="K37" s="12">
        <f t="shared" si="3"/>
        <v>10</v>
      </c>
      <c r="L37" s="42">
        <f t="shared" si="4"/>
        <v>17.264</v>
      </c>
      <c r="M37" s="12"/>
      <c r="N37" s="42">
        <f t="shared" si="5"/>
        <v>0</v>
      </c>
      <c r="O37" s="12">
        <f t="shared" si="6"/>
        <v>86.8</v>
      </c>
    </row>
    <row r="38" ht="14.25" spans="1:15">
      <c r="A38" s="11" t="s">
        <v>73</v>
      </c>
      <c r="B38" s="41">
        <v>90</v>
      </c>
      <c r="C38" s="41">
        <v>90</v>
      </c>
      <c r="D38" s="42">
        <f t="shared" si="0"/>
        <v>9</v>
      </c>
      <c r="E38" s="12">
        <v>86.07</v>
      </c>
      <c r="F38" s="42">
        <f t="shared" si="1"/>
        <v>60.249</v>
      </c>
      <c r="G38" s="44" t="s">
        <v>74</v>
      </c>
      <c r="H38" s="12">
        <f t="shared" si="2"/>
        <v>73.26</v>
      </c>
      <c r="I38" s="12">
        <v>100</v>
      </c>
      <c r="J38" s="12">
        <v>100</v>
      </c>
      <c r="K38" s="12">
        <f t="shared" si="3"/>
        <v>10</v>
      </c>
      <c r="L38" s="42">
        <f t="shared" si="4"/>
        <v>16.652</v>
      </c>
      <c r="M38" s="12">
        <v>3</v>
      </c>
      <c r="N38" s="42">
        <f t="shared" si="5"/>
        <v>0.6</v>
      </c>
      <c r="O38" s="12">
        <f t="shared" si="6"/>
        <v>86.501</v>
      </c>
    </row>
    <row r="39" ht="14.25" spans="1:15">
      <c r="A39" s="13" t="s">
        <v>75</v>
      </c>
      <c r="B39" s="41">
        <v>90</v>
      </c>
      <c r="C39" s="41">
        <v>90</v>
      </c>
      <c r="D39" s="42">
        <f t="shared" si="0"/>
        <v>9</v>
      </c>
      <c r="E39" s="12">
        <v>91.31</v>
      </c>
      <c r="F39" s="42">
        <f t="shared" si="1"/>
        <v>63.917</v>
      </c>
      <c r="G39" s="45" t="s">
        <v>76</v>
      </c>
      <c r="H39" s="12">
        <f t="shared" si="2"/>
        <v>57.69</v>
      </c>
      <c r="I39" s="12">
        <v>100</v>
      </c>
      <c r="J39" s="12">
        <v>100</v>
      </c>
      <c r="K39" s="12">
        <f t="shared" si="3"/>
        <v>10</v>
      </c>
      <c r="L39" s="42">
        <f t="shared" si="4"/>
        <v>13.538</v>
      </c>
      <c r="M39" s="12"/>
      <c r="N39" s="42">
        <f t="shared" si="5"/>
        <v>0</v>
      </c>
      <c r="O39" s="12">
        <f t="shared" si="6"/>
        <v>86.455</v>
      </c>
    </row>
    <row r="40" ht="14.25" spans="1:15">
      <c r="A40" s="44" t="s">
        <v>77</v>
      </c>
      <c r="B40" s="41">
        <v>90</v>
      </c>
      <c r="C40" s="41">
        <v>90</v>
      </c>
      <c r="D40" s="42">
        <f t="shared" si="0"/>
        <v>9</v>
      </c>
      <c r="E40" s="46">
        <v>86.36</v>
      </c>
      <c r="F40" s="42">
        <f t="shared" si="1"/>
        <v>60.452</v>
      </c>
      <c r="G40" s="44" t="s">
        <v>78</v>
      </c>
      <c r="H40" s="12">
        <f t="shared" si="2"/>
        <v>74.61</v>
      </c>
      <c r="I40" s="12">
        <v>100</v>
      </c>
      <c r="J40" s="12">
        <v>100</v>
      </c>
      <c r="K40" s="12">
        <f t="shared" si="3"/>
        <v>10</v>
      </c>
      <c r="L40" s="42">
        <f t="shared" si="4"/>
        <v>16.922</v>
      </c>
      <c r="M40" s="12"/>
      <c r="N40" s="42">
        <f t="shared" si="5"/>
        <v>0</v>
      </c>
      <c r="O40" s="12">
        <f t="shared" si="6"/>
        <v>86.374</v>
      </c>
    </row>
    <row r="41" ht="14.25" spans="1:15">
      <c r="A41" s="44" t="s">
        <v>79</v>
      </c>
      <c r="B41" s="41">
        <v>90</v>
      </c>
      <c r="C41" s="41">
        <v>90</v>
      </c>
      <c r="D41" s="42">
        <f t="shared" si="0"/>
        <v>9</v>
      </c>
      <c r="E41" s="46">
        <v>88.48</v>
      </c>
      <c r="F41" s="42">
        <f t="shared" si="1"/>
        <v>61.936</v>
      </c>
      <c r="G41" s="44" t="s">
        <v>80</v>
      </c>
      <c r="H41" s="12">
        <f t="shared" si="2"/>
        <v>67.14</v>
      </c>
      <c r="I41" s="12">
        <v>100</v>
      </c>
      <c r="J41" s="12">
        <v>100</v>
      </c>
      <c r="K41" s="12">
        <f t="shared" si="3"/>
        <v>10</v>
      </c>
      <c r="L41" s="42">
        <f t="shared" si="4"/>
        <v>15.428</v>
      </c>
      <c r="M41" s="12"/>
      <c r="N41" s="42">
        <f t="shared" si="5"/>
        <v>0</v>
      </c>
      <c r="O41" s="12">
        <f t="shared" si="6"/>
        <v>86.364</v>
      </c>
    </row>
    <row r="42" ht="14.25" spans="1:15">
      <c r="A42" s="44" t="s">
        <v>81</v>
      </c>
      <c r="B42" s="41">
        <v>90</v>
      </c>
      <c r="C42" s="41">
        <v>90</v>
      </c>
      <c r="D42" s="42">
        <f t="shared" si="0"/>
        <v>9</v>
      </c>
      <c r="E42" s="46">
        <v>86.98</v>
      </c>
      <c r="F42" s="42">
        <f t="shared" si="1"/>
        <v>60.886</v>
      </c>
      <c r="G42" s="44">
        <v>77.1</v>
      </c>
      <c r="H42" s="12">
        <f t="shared" si="2"/>
        <v>69.39</v>
      </c>
      <c r="I42" s="12">
        <v>100</v>
      </c>
      <c r="J42" s="12">
        <v>100</v>
      </c>
      <c r="K42" s="12">
        <f t="shared" si="3"/>
        <v>10</v>
      </c>
      <c r="L42" s="42">
        <f t="shared" si="4"/>
        <v>15.878</v>
      </c>
      <c r="M42" s="12">
        <v>3</v>
      </c>
      <c r="N42" s="42">
        <f t="shared" si="5"/>
        <v>0.6</v>
      </c>
      <c r="O42" s="12">
        <f t="shared" si="6"/>
        <v>86.364</v>
      </c>
    </row>
    <row r="43" ht="14.25" spans="1:15">
      <c r="A43" s="13" t="s">
        <v>82</v>
      </c>
      <c r="B43" s="41">
        <v>90</v>
      </c>
      <c r="C43" s="41">
        <v>90</v>
      </c>
      <c r="D43" s="42">
        <f t="shared" si="0"/>
        <v>9</v>
      </c>
      <c r="E43" s="12">
        <v>88.1</v>
      </c>
      <c r="F43" s="42">
        <f t="shared" si="1"/>
        <v>61.67</v>
      </c>
      <c r="G43" s="45" t="s">
        <v>83</v>
      </c>
      <c r="H43" s="12">
        <f t="shared" si="2"/>
        <v>68.22</v>
      </c>
      <c r="I43" s="12">
        <v>100</v>
      </c>
      <c r="J43" s="12">
        <v>100</v>
      </c>
      <c r="K43" s="12">
        <f t="shared" si="3"/>
        <v>10</v>
      </c>
      <c r="L43" s="42">
        <f t="shared" si="4"/>
        <v>15.644</v>
      </c>
      <c r="M43" s="12"/>
      <c r="N43" s="42">
        <f t="shared" si="5"/>
        <v>0</v>
      </c>
      <c r="O43" s="12">
        <f t="shared" si="6"/>
        <v>86.314</v>
      </c>
    </row>
    <row r="44" ht="14.25" spans="1:15">
      <c r="A44" s="11" t="s">
        <v>84</v>
      </c>
      <c r="B44" s="41">
        <v>90</v>
      </c>
      <c r="C44" s="41">
        <v>90</v>
      </c>
      <c r="D44" s="42">
        <f t="shared" si="0"/>
        <v>9</v>
      </c>
      <c r="E44" s="12">
        <v>86.8</v>
      </c>
      <c r="F44" s="42">
        <f t="shared" si="1"/>
        <v>60.76</v>
      </c>
      <c r="G44" s="44" t="s">
        <v>85</v>
      </c>
      <c r="H44" s="12">
        <f t="shared" si="2"/>
        <v>71.37</v>
      </c>
      <c r="I44" s="12">
        <v>100</v>
      </c>
      <c r="J44" s="12">
        <v>100</v>
      </c>
      <c r="K44" s="12">
        <f t="shared" si="3"/>
        <v>10</v>
      </c>
      <c r="L44" s="42">
        <f t="shared" si="4"/>
        <v>16.274</v>
      </c>
      <c r="M44" s="12"/>
      <c r="N44" s="42">
        <f t="shared" si="5"/>
        <v>0</v>
      </c>
      <c r="O44" s="12">
        <f t="shared" si="6"/>
        <v>86.034</v>
      </c>
    </row>
    <row r="45" s="3" customFormat="1" ht="17.1" customHeight="1" spans="1:15">
      <c r="A45" s="44" t="s">
        <v>86</v>
      </c>
      <c r="B45" s="41">
        <v>90</v>
      </c>
      <c r="C45" s="41">
        <v>90</v>
      </c>
      <c r="D45" s="42">
        <f t="shared" si="0"/>
        <v>9</v>
      </c>
      <c r="E45" s="46">
        <v>85.33</v>
      </c>
      <c r="F45" s="42">
        <f t="shared" si="1"/>
        <v>59.731</v>
      </c>
      <c r="G45" s="44" t="s">
        <v>72</v>
      </c>
      <c r="H45" s="12">
        <f t="shared" si="2"/>
        <v>76.32</v>
      </c>
      <c r="I45" s="12">
        <v>100</v>
      </c>
      <c r="J45" s="12">
        <v>100</v>
      </c>
      <c r="K45" s="12">
        <f t="shared" si="3"/>
        <v>10</v>
      </c>
      <c r="L45" s="42">
        <f t="shared" si="4"/>
        <v>17.264</v>
      </c>
      <c r="M45" s="12"/>
      <c r="N45" s="42">
        <f t="shared" si="5"/>
        <v>0</v>
      </c>
      <c r="O45" s="12">
        <f t="shared" si="6"/>
        <v>85.995</v>
      </c>
    </row>
    <row r="46" s="3" customFormat="1" ht="17.1" customHeight="1" spans="1:15">
      <c r="A46" s="13" t="s">
        <v>87</v>
      </c>
      <c r="B46" s="41">
        <v>90</v>
      </c>
      <c r="C46" s="41">
        <v>90</v>
      </c>
      <c r="D46" s="42">
        <f t="shared" si="0"/>
        <v>9</v>
      </c>
      <c r="E46" s="12">
        <v>85.43</v>
      </c>
      <c r="F46" s="42">
        <f t="shared" si="1"/>
        <v>59.801</v>
      </c>
      <c r="G46" s="45" t="s">
        <v>88</v>
      </c>
      <c r="H46" s="12">
        <f t="shared" si="2"/>
        <v>73.35</v>
      </c>
      <c r="I46" s="12">
        <v>100</v>
      </c>
      <c r="J46" s="12">
        <v>100</v>
      </c>
      <c r="K46" s="12">
        <f t="shared" si="3"/>
        <v>10</v>
      </c>
      <c r="L46" s="42">
        <f t="shared" si="4"/>
        <v>16.67</v>
      </c>
      <c r="M46" s="12"/>
      <c r="N46" s="42">
        <f t="shared" si="5"/>
        <v>0</v>
      </c>
      <c r="O46" s="12">
        <f t="shared" si="6"/>
        <v>85.471</v>
      </c>
    </row>
    <row r="47" s="3" customFormat="1" ht="17.1" customHeight="1" spans="1:15">
      <c r="A47" s="13" t="s">
        <v>89</v>
      </c>
      <c r="B47" s="41">
        <v>90</v>
      </c>
      <c r="C47" s="41">
        <v>90</v>
      </c>
      <c r="D47" s="42">
        <f t="shared" si="0"/>
        <v>9</v>
      </c>
      <c r="E47" s="12">
        <v>87.41</v>
      </c>
      <c r="F47" s="42">
        <f t="shared" si="1"/>
        <v>61.187</v>
      </c>
      <c r="G47" s="45" t="s">
        <v>90</v>
      </c>
      <c r="H47" s="12">
        <f t="shared" si="2"/>
        <v>65.61</v>
      </c>
      <c r="I47" s="12">
        <v>100</v>
      </c>
      <c r="J47" s="12">
        <v>100</v>
      </c>
      <c r="K47" s="12">
        <f t="shared" si="3"/>
        <v>10</v>
      </c>
      <c r="L47" s="42">
        <f t="shared" si="4"/>
        <v>15.122</v>
      </c>
      <c r="M47" s="12"/>
      <c r="N47" s="42">
        <f t="shared" si="5"/>
        <v>0</v>
      </c>
      <c r="O47" s="12">
        <f t="shared" si="6"/>
        <v>85.309</v>
      </c>
    </row>
    <row r="48" s="3" customFormat="1" ht="17.1" customHeight="1" spans="1:15">
      <c r="A48" s="13" t="s">
        <v>91</v>
      </c>
      <c r="B48" s="41">
        <v>90</v>
      </c>
      <c r="C48" s="41">
        <v>90</v>
      </c>
      <c r="D48" s="42">
        <f t="shared" si="0"/>
        <v>9</v>
      </c>
      <c r="E48" s="12">
        <v>85.49</v>
      </c>
      <c r="F48" s="42">
        <f t="shared" si="1"/>
        <v>59.843</v>
      </c>
      <c r="G48" s="45" t="s">
        <v>92</v>
      </c>
      <c r="H48" s="12">
        <f t="shared" si="2"/>
        <v>71.64</v>
      </c>
      <c r="I48" s="12">
        <v>100</v>
      </c>
      <c r="J48" s="12">
        <v>100</v>
      </c>
      <c r="K48" s="12">
        <f t="shared" si="3"/>
        <v>10</v>
      </c>
      <c r="L48" s="42">
        <f t="shared" si="4"/>
        <v>16.328</v>
      </c>
      <c r="M48" s="12"/>
      <c r="N48" s="42">
        <f t="shared" si="5"/>
        <v>0</v>
      </c>
      <c r="O48" s="12">
        <f t="shared" si="6"/>
        <v>85.171</v>
      </c>
    </row>
    <row r="49" s="3" customFormat="1" ht="17.1" customHeight="1" spans="1:15">
      <c r="A49" s="13" t="s">
        <v>93</v>
      </c>
      <c r="B49" s="41">
        <v>90</v>
      </c>
      <c r="C49" s="41">
        <v>90</v>
      </c>
      <c r="D49" s="42">
        <f t="shared" si="0"/>
        <v>9</v>
      </c>
      <c r="E49" s="12">
        <v>86.15</v>
      </c>
      <c r="F49" s="42">
        <f t="shared" si="1"/>
        <v>60.305</v>
      </c>
      <c r="G49" s="45" t="s">
        <v>94</v>
      </c>
      <c r="H49" s="12">
        <f t="shared" si="2"/>
        <v>69.12</v>
      </c>
      <c r="I49" s="12">
        <v>100</v>
      </c>
      <c r="J49" s="12">
        <v>100</v>
      </c>
      <c r="K49" s="12">
        <f t="shared" si="3"/>
        <v>10</v>
      </c>
      <c r="L49" s="42">
        <f t="shared" si="4"/>
        <v>15.824</v>
      </c>
      <c r="M49" s="12"/>
      <c r="N49" s="42">
        <f t="shared" si="5"/>
        <v>0</v>
      </c>
      <c r="O49" s="12">
        <f t="shared" si="6"/>
        <v>85.129</v>
      </c>
    </row>
    <row r="50" s="3" customFormat="1" ht="17.1" customHeight="1" spans="1:15">
      <c r="A50" s="44" t="s">
        <v>95</v>
      </c>
      <c r="B50" s="41">
        <v>90</v>
      </c>
      <c r="C50" s="41">
        <v>90</v>
      </c>
      <c r="D50" s="42">
        <f t="shared" si="0"/>
        <v>9</v>
      </c>
      <c r="E50" s="46">
        <v>86.79</v>
      </c>
      <c r="F50" s="42">
        <f t="shared" si="1"/>
        <v>60.753</v>
      </c>
      <c r="G50" s="44" t="s">
        <v>96</v>
      </c>
      <c r="H50" s="12">
        <f t="shared" si="2"/>
        <v>66.51</v>
      </c>
      <c r="I50" s="12">
        <v>100</v>
      </c>
      <c r="J50" s="12">
        <v>100</v>
      </c>
      <c r="K50" s="12">
        <f t="shared" si="3"/>
        <v>10</v>
      </c>
      <c r="L50" s="42">
        <f t="shared" si="4"/>
        <v>15.302</v>
      </c>
      <c r="M50" s="12"/>
      <c r="N50" s="42">
        <f t="shared" si="5"/>
        <v>0</v>
      </c>
      <c r="O50" s="12">
        <f t="shared" si="6"/>
        <v>85.055</v>
      </c>
    </row>
    <row r="51" s="3" customFormat="1" ht="17.1" customHeight="1" spans="1:15">
      <c r="A51" s="11" t="s">
        <v>97</v>
      </c>
      <c r="B51" s="41">
        <v>90</v>
      </c>
      <c r="C51" s="41">
        <v>90</v>
      </c>
      <c r="D51" s="42">
        <f t="shared" si="0"/>
        <v>9</v>
      </c>
      <c r="E51" s="12">
        <v>85.54</v>
      </c>
      <c r="F51" s="42">
        <f t="shared" si="1"/>
        <v>59.878</v>
      </c>
      <c r="G51" s="44" t="s">
        <v>98</v>
      </c>
      <c r="H51" s="12">
        <f t="shared" si="2"/>
        <v>70.74</v>
      </c>
      <c r="I51" s="12">
        <v>100</v>
      </c>
      <c r="J51" s="12">
        <v>100</v>
      </c>
      <c r="K51" s="12">
        <f t="shared" si="3"/>
        <v>10</v>
      </c>
      <c r="L51" s="42">
        <f t="shared" si="4"/>
        <v>16.148</v>
      </c>
      <c r="M51" s="12"/>
      <c r="N51" s="42">
        <f t="shared" si="5"/>
        <v>0</v>
      </c>
      <c r="O51" s="12">
        <f t="shared" si="6"/>
        <v>85.026</v>
      </c>
    </row>
    <row r="52" s="3" customFormat="1" ht="17.1" customHeight="1" spans="1:15">
      <c r="A52" s="44" t="s">
        <v>99</v>
      </c>
      <c r="B52" s="41">
        <v>90</v>
      </c>
      <c r="C52" s="41">
        <v>90</v>
      </c>
      <c r="D52" s="42">
        <f t="shared" si="0"/>
        <v>9</v>
      </c>
      <c r="E52" s="46">
        <v>86.21</v>
      </c>
      <c r="F52" s="42">
        <f t="shared" si="1"/>
        <v>60.347</v>
      </c>
      <c r="G52" s="44" t="s">
        <v>100</v>
      </c>
      <c r="H52" s="12">
        <f t="shared" si="2"/>
        <v>67.59</v>
      </c>
      <c r="I52" s="12">
        <v>100</v>
      </c>
      <c r="J52" s="12">
        <v>100</v>
      </c>
      <c r="K52" s="12">
        <f t="shared" si="3"/>
        <v>10</v>
      </c>
      <c r="L52" s="42">
        <f t="shared" si="4"/>
        <v>15.518</v>
      </c>
      <c r="M52" s="12"/>
      <c r="N52" s="42">
        <f t="shared" si="5"/>
        <v>0</v>
      </c>
      <c r="O52" s="12">
        <f t="shared" si="6"/>
        <v>84.865</v>
      </c>
    </row>
    <row r="53" s="3" customFormat="1" ht="17.1" customHeight="1" spans="1:15">
      <c r="A53" s="11" t="s">
        <v>101</v>
      </c>
      <c r="B53" s="41">
        <v>90</v>
      </c>
      <c r="C53" s="41">
        <v>90</v>
      </c>
      <c r="D53" s="42">
        <f t="shared" si="0"/>
        <v>9</v>
      </c>
      <c r="E53" s="12">
        <v>85.2</v>
      </c>
      <c r="F53" s="42">
        <f t="shared" si="1"/>
        <v>59.64</v>
      </c>
      <c r="G53" s="44" t="s">
        <v>102</v>
      </c>
      <c r="H53" s="12">
        <f t="shared" si="2"/>
        <v>69.84</v>
      </c>
      <c r="I53" s="12">
        <v>100</v>
      </c>
      <c r="J53" s="12">
        <v>100</v>
      </c>
      <c r="K53" s="12">
        <f t="shared" si="3"/>
        <v>10</v>
      </c>
      <c r="L53" s="42">
        <f t="shared" si="4"/>
        <v>15.968</v>
      </c>
      <c r="M53" s="12"/>
      <c r="N53" s="42">
        <f t="shared" si="5"/>
        <v>0</v>
      </c>
      <c r="O53" s="12">
        <f t="shared" si="6"/>
        <v>84.608</v>
      </c>
    </row>
    <row r="54" s="3" customFormat="1" ht="17.1" customHeight="1" spans="1:15">
      <c r="A54" s="44" t="s">
        <v>103</v>
      </c>
      <c r="B54" s="41">
        <v>90</v>
      </c>
      <c r="C54" s="41">
        <v>90</v>
      </c>
      <c r="D54" s="42">
        <f t="shared" si="0"/>
        <v>9</v>
      </c>
      <c r="E54" s="46">
        <v>83.31</v>
      </c>
      <c r="F54" s="42">
        <f t="shared" si="1"/>
        <v>58.317</v>
      </c>
      <c r="G54" s="44" t="s">
        <v>104</v>
      </c>
      <c r="H54" s="12">
        <f t="shared" si="2"/>
        <v>76.14</v>
      </c>
      <c r="I54" s="12">
        <v>100</v>
      </c>
      <c r="J54" s="12">
        <v>100</v>
      </c>
      <c r="K54" s="12">
        <f t="shared" si="3"/>
        <v>10</v>
      </c>
      <c r="L54" s="42">
        <f t="shared" si="4"/>
        <v>17.228</v>
      </c>
      <c r="M54" s="12"/>
      <c r="N54" s="42">
        <f t="shared" si="5"/>
        <v>0</v>
      </c>
      <c r="O54" s="12">
        <f t="shared" si="6"/>
        <v>84.545</v>
      </c>
    </row>
    <row r="55" s="3" customFormat="1" ht="17.1" customHeight="1" spans="1:15">
      <c r="A55" s="11" t="s">
        <v>105</v>
      </c>
      <c r="B55" s="41">
        <v>90</v>
      </c>
      <c r="C55" s="41">
        <v>90</v>
      </c>
      <c r="D55" s="42">
        <f t="shared" si="0"/>
        <v>9</v>
      </c>
      <c r="E55" s="12">
        <v>83.8</v>
      </c>
      <c r="F55" s="42">
        <f t="shared" si="1"/>
        <v>58.66</v>
      </c>
      <c r="G55" s="44" t="s">
        <v>106</v>
      </c>
      <c r="H55" s="12">
        <f t="shared" si="2"/>
        <v>73.98</v>
      </c>
      <c r="I55" s="12">
        <v>100</v>
      </c>
      <c r="J55" s="12">
        <v>100</v>
      </c>
      <c r="K55" s="12">
        <f t="shared" si="3"/>
        <v>10</v>
      </c>
      <c r="L55" s="42">
        <f t="shared" si="4"/>
        <v>16.796</v>
      </c>
      <c r="M55" s="12"/>
      <c r="N55" s="42">
        <f t="shared" si="5"/>
        <v>0</v>
      </c>
      <c r="O55" s="12">
        <f t="shared" si="6"/>
        <v>84.456</v>
      </c>
    </row>
    <row r="56" s="3" customFormat="1" ht="17.1" customHeight="1" spans="1:15">
      <c r="A56" s="11" t="s">
        <v>107</v>
      </c>
      <c r="B56" s="41">
        <v>90</v>
      </c>
      <c r="C56" s="41">
        <v>90</v>
      </c>
      <c r="D56" s="42">
        <f t="shared" si="0"/>
        <v>9</v>
      </c>
      <c r="E56" s="12">
        <v>83.75</v>
      </c>
      <c r="F56" s="42">
        <f t="shared" si="1"/>
        <v>58.625</v>
      </c>
      <c r="G56" s="44" t="s">
        <v>108</v>
      </c>
      <c r="H56" s="12">
        <f t="shared" si="2"/>
        <v>73.89</v>
      </c>
      <c r="I56" s="12">
        <v>100</v>
      </c>
      <c r="J56" s="12">
        <v>100</v>
      </c>
      <c r="K56" s="12">
        <f t="shared" si="3"/>
        <v>10</v>
      </c>
      <c r="L56" s="42">
        <f t="shared" si="4"/>
        <v>16.778</v>
      </c>
      <c r="M56" s="12"/>
      <c r="N56" s="42">
        <f t="shared" si="5"/>
        <v>0</v>
      </c>
      <c r="O56" s="12">
        <f t="shared" si="6"/>
        <v>84.403</v>
      </c>
    </row>
    <row r="57" s="3" customFormat="1" ht="17.1" customHeight="1" spans="1:15">
      <c r="A57" s="40" t="s">
        <v>109</v>
      </c>
      <c r="B57" s="41">
        <v>90</v>
      </c>
      <c r="C57" s="41">
        <v>90</v>
      </c>
      <c r="D57" s="42">
        <f t="shared" si="0"/>
        <v>9</v>
      </c>
      <c r="E57" s="10">
        <v>83.7</v>
      </c>
      <c r="F57" s="42">
        <f t="shared" si="1"/>
        <v>58.59</v>
      </c>
      <c r="G57" s="43" t="s">
        <v>106</v>
      </c>
      <c r="H57" s="12">
        <f t="shared" si="2"/>
        <v>73.98</v>
      </c>
      <c r="I57" s="12">
        <v>100</v>
      </c>
      <c r="J57" s="12">
        <v>100</v>
      </c>
      <c r="K57" s="12">
        <f t="shared" si="3"/>
        <v>10</v>
      </c>
      <c r="L57" s="42">
        <f t="shared" si="4"/>
        <v>16.796</v>
      </c>
      <c r="M57" s="10"/>
      <c r="N57" s="42">
        <f t="shared" si="5"/>
        <v>0</v>
      </c>
      <c r="O57" s="12">
        <f t="shared" si="6"/>
        <v>84.386</v>
      </c>
    </row>
    <row r="58" s="3" customFormat="1" ht="17.1" customHeight="1" spans="1:15">
      <c r="A58" s="44" t="s">
        <v>110</v>
      </c>
      <c r="B58" s="41">
        <v>90</v>
      </c>
      <c r="C58" s="41">
        <v>90</v>
      </c>
      <c r="D58" s="42">
        <f t="shared" si="0"/>
        <v>9</v>
      </c>
      <c r="E58" s="46">
        <v>86.05</v>
      </c>
      <c r="F58" s="42">
        <f t="shared" si="1"/>
        <v>60.235</v>
      </c>
      <c r="G58" s="44" t="s">
        <v>90</v>
      </c>
      <c r="H58" s="12">
        <f t="shared" si="2"/>
        <v>65.61</v>
      </c>
      <c r="I58" s="12">
        <v>100</v>
      </c>
      <c r="J58" s="12">
        <v>100</v>
      </c>
      <c r="K58" s="12">
        <f t="shared" si="3"/>
        <v>10</v>
      </c>
      <c r="L58" s="42">
        <f t="shared" si="4"/>
        <v>15.122</v>
      </c>
      <c r="M58" s="12"/>
      <c r="N58" s="42">
        <f t="shared" si="5"/>
        <v>0</v>
      </c>
      <c r="O58" s="12">
        <f t="shared" si="6"/>
        <v>84.357</v>
      </c>
    </row>
    <row r="59" s="3" customFormat="1" ht="17.1" customHeight="1" spans="1:15">
      <c r="A59" s="40" t="s">
        <v>111</v>
      </c>
      <c r="B59" s="41">
        <v>90</v>
      </c>
      <c r="C59" s="41">
        <v>90</v>
      </c>
      <c r="D59" s="42">
        <f t="shared" si="0"/>
        <v>9</v>
      </c>
      <c r="E59" s="10">
        <v>84.52</v>
      </c>
      <c r="F59" s="42">
        <f t="shared" si="1"/>
        <v>59.164</v>
      </c>
      <c r="G59" s="43" t="s">
        <v>98</v>
      </c>
      <c r="H59" s="12">
        <f t="shared" si="2"/>
        <v>70.74</v>
      </c>
      <c r="I59" s="12">
        <v>100</v>
      </c>
      <c r="J59" s="12">
        <v>100</v>
      </c>
      <c r="K59" s="12">
        <f t="shared" si="3"/>
        <v>10</v>
      </c>
      <c r="L59" s="42">
        <f t="shared" si="4"/>
        <v>16.148</v>
      </c>
      <c r="M59" s="10"/>
      <c r="N59" s="42">
        <f t="shared" si="5"/>
        <v>0</v>
      </c>
      <c r="O59" s="12">
        <f t="shared" si="6"/>
        <v>84.312</v>
      </c>
    </row>
    <row r="60" s="3" customFormat="1" ht="17.1" customHeight="1" spans="1:15">
      <c r="A60" s="44" t="s">
        <v>112</v>
      </c>
      <c r="B60" s="41">
        <v>90</v>
      </c>
      <c r="C60" s="41">
        <v>90</v>
      </c>
      <c r="D60" s="42">
        <f t="shared" si="0"/>
        <v>9</v>
      </c>
      <c r="E60" s="46">
        <v>84.85</v>
      </c>
      <c r="F60" s="42">
        <f t="shared" si="1"/>
        <v>59.395</v>
      </c>
      <c r="G60" s="44">
        <v>77.1</v>
      </c>
      <c r="H60" s="12">
        <f t="shared" si="2"/>
        <v>69.39</v>
      </c>
      <c r="I60" s="12">
        <v>100</v>
      </c>
      <c r="J60" s="12">
        <v>100</v>
      </c>
      <c r="K60" s="12">
        <f t="shared" si="3"/>
        <v>10</v>
      </c>
      <c r="L60" s="42">
        <f t="shared" si="4"/>
        <v>15.878</v>
      </c>
      <c r="M60" s="12"/>
      <c r="N60" s="42">
        <f t="shared" si="5"/>
        <v>0</v>
      </c>
      <c r="O60" s="12">
        <f t="shared" si="6"/>
        <v>84.273</v>
      </c>
    </row>
    <row r="61" s="3" customFormat="1" ht="17.1" customHeight="1" spans="1:15">
      <c r="A61" s="44" t="s">
        <v>113</v>
      </c>
      <c r="B61" s="41">
        <v>90</v>
      </c>
      <c r="C61" s="41">
        <v>90</v>
      </c>
      <c r="D61" s="42">
        <f t="shared" si="0"/>
        <v>9</v>
      </c>
      <c r="E61" s="46">
        <v>83.77</v>
      </c>
      <c r="F61" s="42">
        <f t="shared" si="1"/>
        <v>58.639</v>
      </c>
      <c r="G61" s="44" t="s">
        <v>114</v>
      </c>
      <c r="H61" s="12">
        <f t="shared" si="2"/>
        <v>73.08</v>
      </c>
      <c r="I61" s="12">
        <v>100</v>
      </c>
      <c r="J61" s="12">
        <v>100</v>
      </c>
      <c r="K61" s="12">
        <f t="shared" si="3"/>
        <v>10</v>
      </c>
      <c r="L61" s="42">
        <f t="shared" si="4"/>
        <v>16.616</v>
      </c>
      <c r="M61" s="12"/>
      <c r="N61" s="42">
        <f t="shared" si="5"/>
        <v>0</v>
      </c>
      <c r="O61" s="12">
        <f t="shared" si="6"/>
        <v>84.255</v>
      </c>
    </row>
    <row r="62" s="3" customFormat="1" ht="17.1" customHeight="1" spans="1:15">
      <c r="A62" s="40" t="s">
        <v>115</v>
      </c>
      <c r="B62" s="41">
        <v>90</v>
      </c>
      <c r="C62" s="41">
        <v>90</v>
      </c>
      <c r="D62" s="42">
        <f t="shared" si="0"/>
        <v>9</v>
      </c>
      <c r="E62" s="10">
        <v>84.49</v>
      </c>
      <c r="F62" s="42">
        <f t="shared" si="1"/>
        <v>59.143</v>
      </c>
      <c r="G62" s="43" t="s">
        <v>116</v>
      </c>
      <c r="H62" s="12">
        <f t="shared" si="2"/>
        <v>70.47</v>
      </c>
      <c r="I62" s="12">
        <v>100</v>
      </c>
      <c r="J62" s="12">
        <v>100</v>
      </c>
      <c r="K62" s="12">
        <f t="shared" si="3"/>
        <v>10</v>
      </c>
      <c r="L62" s="42">
        <f t="shared" si="4"/>
        <v>16.094</v>
      </c>
      <c r="M62" s="10"/>
      <c r="N62" s="42">
        <f t="shared" si="5"/>
        <v>0</v>
      </c>
      <c r="O62" s="12">
        <f t="shared" si="6"/>
        <v>84.237</v>
      </c>
    </row>
    <row r="63" s="3" customFormat="1" ht="17.1" customHeight="1" spans="1:15">
      <c r="A63" s="11" t="s">
        <v>117</v>
      </c>
      <c r="B63" s="41">
        <v>90</v>
      </c>
      <c r="C63" s="41">
        <v>90</v>
      </c>
      <c r="D63" s="42">
        <f t="shared" si="0"/>
        <v>9</v>
      </c>
      <c r="E63" s="12">
        <v>82.87</v>
      </c>
      <c r="F63" s="42">
        <f t="shared" si="1"/>
        <v>58.009</v>
      </c>
      <c r="G63" s="44" t="s">
        <v>118</v>
      </c>
      <c r="H63" s="12">
        <f t="shared" si="2"/>
        <v>74.7</v>
      </c>
      <c r="I63" s="12">
        <v>100</v>
      </c>
      <c r="J63" s="12">
        <v>100</v>
      </c>
      <c r="K63" s="12">
        <f t="shared" si="3"/>
        <v>10</v>
      </c>
      <c r="L63" s="42">
        <f t="shared" si="4"/>
        <v>16.94</v>
      </c>
      <c r="M63" s="12"/>
      <c r="N63" s="42">
        <f t="shared" si="5"/>
        <v>0</v>
      </c>
      <c r="O63" s="12">
        <f t="shared" si="6"/>
        <v>83.949</v>
      </c>
    </row>
    <row r="64" s="3" customFormat="1" ht="17.1" customHeight="1" spans="1:15">
      <c r="A64" s="44" t="s">
        <v>119</v>
      </c>
      <c r="B64" s="41">
        <v>90</v>
      </c>
      <c r="C64" s="41">
        <v>90</v>
      </c>
      <c r="D64" s="42">
        <f t="shared" si="0"/>
        <v>9</v>
      </c>
      <c r="E64" s="46">
        <v>82.74</v>
      </c>
      <c r="F64" s="42">
        <f t="shared" si="1"/>
        <v>57.918</v>
      </c>
      <c r="G64" s="44" t="s">
        <v>78</v>
      </c>
      <c r="H64" s="12">
        <f t="shared" si="2"/>
        <v>74.61</v>
      </c>
      <c r="I64" s="12">
        <v>100</v>
      </c>
      <c r="J64" s="12">
        <v>100</v>
      </c>
      <c r="K64" s="12">
        <f t="shared" si="3"/>
        <v>10</v>
      </c>
      <c r="L64" s="42">
        <f t="shared" si="4"/>
        <v>16.922</v>
      </c>
      <c r="M64" s="12"/>
      <c r="N64" s="42">
        <f t="shared" si="5"/>
        <v>0</v>
      </c>
      <c r="O64" s="12">
        <f t="shared" si="6"/>
        <v>83.84</v>
      </c>
    </row>
    <row r="65" s="3" customFormat="1" ht="17.1" customHeight="1" spans="1:15">
      <c r="A65" s="11" t="s">
        <v>120</v>
      </c>
      <c r="B65" s="41">
        <v>90</v>
      </c>
      <c r="C65" s="41">
        <v>90</v>
      </c>
      <c r="D65" s="42">
        <f t="shared" si="0"/>
        <v>9</v>
      </c>
      <c r="E65" s="12">
        <v>84.02</v>
      </c>
      <c r="F65" s="42">
        <f t="shared" si="1"/>
        <v>58.814</v>
      </c>
      <c r="G65" s="44" t="s">
        <v>121</v>
      </c>
      <c r="H65" s="12">
        <f t="shared" si="2"/>
        <v>70.11</v>
      </c>
      <c r="I65" s="12">
        <v>100</v>
      </c>
      <c r="J65" s="12">
        <v>100</v>
      </c>
      <c r="K65" s="12">
        <f t="shared" si="3"/>
        <v>10</v>
      </c>
      <c r="L65" s="42">
        <f t="shared" si="4"/>
        <v>16.022</v>
      </c>
      <c r="M65" s="12"/>
      <c r="N65" s="42">
        <f t="shared" si="5"/>
        <v>0</v>
      </c>
      <c r="O65" s="12">
        <f t="shared" si="6"/>
        <v>83.836</v>
      </c>
    </row>
    <row r="66" s="3" customFormat="1" ht="17.1" customHeight="1" spans="1:15">
      <c r="A66" s="44" t="s">
        <v>122</v>
      </c>
      <c r="B66" s="41">
        <v>90</v>
      </c>
      <c r="C66" s="41">
        <v>90</v>
      </c>
      <c r="D66" s="42">
        <f t="shared" si="0"/>
        <v>9</v>
      </c>
      <c r="E66" s="46">
        <v>84.3</v>
      </c>
      <c r="F66" s="42">
        <f t="shared" si="1"/>
        <v>59.01</v>
      </c>
      <c r="G66" s="44" t="s">
        <v>123</v>
      </c>
      <c r="H66" s="12">
        <f t="shared" si="2"/>
        <v>68.49</v>
      </c>
      <c r="I66" s="12">
        <v>100</v>
      </c>
      <c r="J66" s="12">
        <v>100</v>
      </c>
      <c r="K66" s="12">
        <f t="shared" si="3"/>
        <v>10</v>
      </c>
      <c r="L66" s="42">
        <f t="shared" si="4"/>
        <v>15.698</v>
      </c>
      <c r="M66" s="12"/>
      <c r="N66" s="42">
        <f t="shared" si="5"/>
        <v>0</v>
      </c>
      <c r="O66" s="12">
        <f t="shared" si="6"/>
        <v>83.708</v>
      </c>
    </row>
    <row r="67" s="3" customFormat="1" ht="17.1" customHeight="1" spans="1:15">
      <c r="A67" s="40" t="s">
        <v>124</v>
      </c>
      <c r="B67" s="41">
        <v>90</v>
      </c>
      <c r="C67" s="41">
        <v>90</v>
      </c>
      <c r="D67" s="42">
        <f t="shared" si="0"/>
        <v>9</v>
      </c>
      <c r="E67" s="10">
        <v>84.85</v>
      </c>
      <c r="F67" s="42">
        <f t="shared" si="1"/>
        <v>59.395</v>
      </c>
      <c r="G67" s="43" t="s">
        <v>125</v>
      </c>
      <c r="H67" s="12">
        <f t="shared" si="2"/>
        <v>66.24</v>
      </c>
      <c r="I67" s="12">
        <v>100</v>
      </c>
      <c r="J67" s="12">
        <v>100</v>
      </c>
      <c r="K67" s="12">
        <f t="shared" si="3"/>
        <v>10</v>
      </c>
      <c r="L67" s="42">
        <f t="shared" si="4"/>
        <v>15.248</v>
      </c>
      <c r="M67" s="10"/>
      <c r="N67" s="42">
        <f t="shared" si="5"/>
        <v>0</v>
      </c>
      <c r="O67" s="12">
        <f t="shared" si="6"/>
        <v>83.643</v>
      </c>
    </row>
    <row r="68" s="3" customFormat="1" ht="17.1" customHeight="1" spans="1:15">
      <c r="A68" s="13" t="s">
        <v>126</v>
      </c>
      <c r="B68" s="41">
        <v>90</v>
      </c>
      <c r="C68" s="41">
        <v>90</v>
      </c>
      <c r="D68" s="42">
        <f t="shared" si="0"/>
        <v>9</v>
      </c>
      <c r="E68" s="12">
        <v>85.13</v>
      </c>
      <c r="F68" s="42">
        <f t="shared" si="1"/>
        <v>59.591</v>
      </c>
      <c r="G68" s="45" t="s">
        <v>127</v>
      </c>
      <c r="H68" s="12">
        <f t="shared" si="2"/>
        <v>64.17</v>
      </c>
      <c r="I68" s="12">
        <v>100</v>
      </c>
      <c r="J68" s="12">
        <v>100</v>
      </c>
      <c r="K68" s="12">
        <f t="shared" si="3"/>
        <v>10</v>
      </c>
      <c r="L68" s="42">
        <f t="shared" si="4"/>
        <v>14.834</v>
      </c>
      <c r="M68" s="12"/>
      <c r="N68" s="42">
        <f t="shared" si="5"/>
        <v>0</v>
      </c>
      <c r="O68" s="12">
        <f t="shared" si="6"/>
        <v>83.425</v>
      </c>
    </row>
    <row r="69" s="3" customFormat="1" ht="17.1" customHeight="1" spans="1:15">
      <c r="A69" s="11" t="s">
        <v>128</v>
      </c>
      <c r="B69" s="41">
        <v>90</v>
      </c>
      <c r="C69" s="41">
        <v>90</v>
      </c>
      <c r="D69" s="42">
        <f t="shared" si="0"/>
        <v>9</v>
      </c>
      <c r="E69" s="12">
        <v>83.7</v>
      </c>
      <c r="F69" s="42">
        <f t="shared" si="1"/>
        <v>58.59</v>
      </c>
      <c r="G69" s="44" t="s">
        <v>129</v>
      </c>
      <c r="H69" s="12">
        <f t="shared" si="2"/>
        <v>69.03</v>
      </c>
      <c r="I69" s="12">
        <v>100</v>
      </c>
      <c r="J69" s="12">
        <v>100</v>
      </c>
      <c r="K69" s="12">
        <f t="shared" si="3"/>
        <v>10</v>
      </c>
      <c r="L69" s="42">
        <f t="shared" si="4"/>
        <v>15.806</v>
      </c>
      <c r="M69" s="12"/>
      <c r="N69" s="42">
        <f t="shared" si="5"/>
        <v>0</v>
      </c>
      <c r="O69" s="12">
        <f t="shared" si="6"/>
        <v>83.396</v>
      </c>
    </row>
    <row r="70" s="3" customFormat="1" ht="17.1" customHeight="1" spans="1:15">
      <c r="A70" s="13" t="s">
        <v>130</v>
      </c>
      <c r="B70" s="41">
        <v>90</v>
      </c>
      <c r="C70" s="41">
        <v>90</v>
      </c>
      <c r="D70" s="42">
        <f t="shared" si="0"/>
        <v>9</v>
      </c>
      <c r="E70" s="12">
        <v>84.46</v>
      </c>
      <c r="F70" s="42">
        <f t="shared" si="1"/>
        <v>59.122</v>
      </c>
      <c r="G70" s="45" t="s">
        <v>90</v>
      </c>
      <c r="H70" s="12">
        <f t="shared" si="2"/>
        <v>65.61</v>
      </c>
      <c r="I70" s="12">
        <v>100</v>
      </c>
      <c r="J70" s="12">
        <v>100</v>
      </c>
      <c r="K70" s="12">
        <f t="shared" si="3"/>
        <v>10</v>
      </c>
      <c r="L70" s="42">
        <f t="shared" si="4"/>
        <v>15.122</v>
      </c>
      <c r="M70" s="12"/>
      <c r="N70" s="42">
        <f t="shared" si="5"/>
        <v>0</v>
      </c>
      <c r="O70" s="12">
        <f t="shared" si="6"/>
        <v>83.244</v>
      </c>
    </row>
    <row r="71" s="1" customFormat="1" ht="14.25" spans="1:15">
      <c r="A71" s="40" t="s">
        <v>131</v>
      </c>
      <c r="B71" s="41">
        <v>90</v>
      </c>
      <c r="C71" s="41">
        <v>90</v>
      </c>
      <c r="D71" s="42">
        <f t="shared" ref="D71:D111" si="7">C71*0.1</f>
        <v>9</v>
      </c>
      <c r="E71" s="10">
        <v>82.36</v>
      </c>
      <c r="F71" s="42">
        <f t="shared" ref="F71:F132" si="8">E71*0.7</f>
        <v>57.652</v>
      </c>
      <c r="G71" s="43" t="s">
        <v>132</v>
      </c>
      <c r="H71" s="12">
        <f t="shared" ref="H71:H132" si="9">G71*0.9</f>
        <v>71.82</v>
      </c>
      <c r="I71" s="12">
        <v>100</v>
      </c>
      <c r="J71" s="12">
        <v>100</v>
      </c>
      <c r="K71" s="12">
        <f t="shared" ref="K71:K132" si="10">J71*0.1</f>
        <v>10</v>
      </c>
      <c r="L71" s="42">
        <f t="shared" ref="L71:L132" si="11">(H71+K71)*0.2</f>
        <v>16.364</v>
      </c>
      <c r="M71" s="10"/>
      <c r="N71" s="42">
        <f t="shared" ref="N71:N132" si="12">M71*0.2</f>
        <v>0</v>
      </c>
      <c r="O71" s="12">
        <f t="shared" ref="O71:O132" si="13">D71+F71+L71+N71</f>
        <v>83.016</v>
      </c>
    </row>
    <row r="72" s="1" customFormat="1" ht="14.25" spans="1:15">
      <c r="A72" s="40" t="s">
        <v>133</v>
      </c>
      <c r="B72" s="41">
        <v>90</v>
      </c>
      <c r="C72" s="41">
        <v>90</v>
      </c>
      <c r="D72" s="42">
        <f t="shared" si="7"/>
        <v>9</v>
      </c>
      <c r="E72" s="10">
        <v>84.51</v>
      </c>
      <c r="F72" s="42">
        <f t="shared" si="8"/>
        <v>59.157</v>
      </c>
      <c r="G72" s="43" t="s">
        <v>134</v>
      </c>
      <c r="H72" s="12">
        <f t="shared" si="9"/>
        <v>64.26</v>
      </c>
      <c r="I72" s="12">
        <v>100</v>
      </c>
      <c r="J72" s="12">
        <v>100</v>
      </c>
      <c r="K72" s="12">
        <f t="shared" si="10"/>
        <v>10</v>
      </c>
      <c r="L72" s="42">
        <f t="shared" si="11"/>
        <v>14.852</v>
      </c>
      <c r="M72" s="10"/>
      <c r="N72" s="42">
        <f t="shared" si="12"/>
        <v>0</v>
      </c>
      <c r="O72" s="12">
        <f t="shared" si="13"/>
        <v>83.009</v>
      </c>
    </row>
    <row r="73" s="1" customFormat="1" ht="14.25" spans="1:15">
      <c r="A73" s="13" t="s">
        <v>135</v>
      </c>
      <c r="B73" s="41">
        <v>90</v>
      </c>
      <c r="C73" s="41">
        <v>90</v>
      </c>
      <c r="D73" s="42">
        <f t="shared" si="7"/>
        <v>9</v>
      </c>
      <c r="E73" s="12">
        <v>79.44</v>
      </c>
      <c r="F73" s="42">
        <f t="shared" si="8"/>
        <v>55.608</v>
      </c>
      <c r="G73" s="45" t="s">
        <v>66</v>
      </c>
      <c r="H73" s="12">
        <f t="shared" si="9"/>
        <v>81.9</v>
      </c>
      <c r="I73" s="12">
        <v>100</v>
      </c>
      <c r="J73" s="12">
        <v>100</v>
      </c>
      <c r="K73" s="12">
        <f t="shared" si="10"/>
        <v>10</v>
      </c>
      <c r="L73" s="42">
        <f t="shared" si="11"/>
        <v>18.38</v>
      </c>
      <c r="M73" s="12"/>
      <c r="N73" s="42">
        <f t="shared" si="12"/>
        <v>0</v>
      </c>
      <c r="O73" s="12">
        <f t="shared" si="13"/>
        <v>82.988</v>
      </c>
    </row>
    <row r="74" s="1" customFormat="1" ht="14.25" spans="1:15">
      <c r="A74" s="44" t="s">
        <v>136</v>
      </c>
      <c r="B74" s="41">
        <v>90</v>
      </c>
      <c r="C74" s="41">
        <v>90</v>
      </c>
      <c r="D74" s="42">
        <f t="shared" si="7"/>
        <v>9</v>
      </c>
      <c r="E74" s="46">
        <v>82.7</v>
      </c>
      <c r="F74" s="42">
        <f t="shared" si="8"/>
        <v>57.89</v>
      </c>
      <c r="G74" s="44" t="s">
        <v>102</v>
      </c>
      <c r="H74" s="12">
        <f t="shared" si="9"/>
        <v>69.84</v>
      </c>
      <c r="I74" s="12">
        <v>100</v>
      </c>
      <c r="J74" s="12">
        <v>100</v>
      </c>
      <c r="K74" s="12">
        <f t="shared" si="10"/>
        <v>10</v>
      </c>
      <c r="L74" s="42">
        <f t="shared" si="11"/>
        <v>15.968</v>
      </c>
      <c r="M74" s="12"/>
      <c r="N74" s="42">
        <f t="shared" si="12"/>
        <v>0</v>
      </c>
      <c r="O74" s="12">
        <f t="shared" si="13"/>
        <v>82.858</v>
      </c>
    </row>
    <row r="75" s="1" customFormat="1" ht="14.25" spans="1:15">
      <c r="A75" s="40" t="s">
        <v>137</v>
      </c>
      <c r="B75" s="41">
        <v>90</v>
      </c>
      <c r="C75" s="41">
        <v>90</v>
      </c>
      <c r="D75" s="42">
        <f t="shared" si="7"/>
        <v>9</v>
      </c>
      <c r="E75" s="10">
        <v>82.03</v>
      </c>
      <c r="F75" s="42">
        <f t="shared" si="8"/>
        <v>57.421</v>
      </c>
      <c r="G75" s="43" t="s">
        <v>138</v>
      </c>
      <c r="H75" s="12">
        <f t="shared" si="9"/>
        <v>72.18</v>
      </c>
      <c r="I75" s="12">
        <v>100</v>
      </c>
      <c r="J75" s="12">
        <v>100</v>
      </c>
      <c r="K75" s="12">
        <f t="shared" si="10"/>
        <v>10</v>
      </c>
      <c r="L75" s="42">
        <f t="shared" si="11"/>
        <v>16.436</v>
      </c>
      <c r="M75" s="10"/>
      <c r="N75" s="42">
        <f t="shared" si="12"/>
        <v>0</v>
      </c>
      <c r="O75" s="12">
        <f t="shared" si="13"/>
        <v>82.857</v>
      </c>
    </row>
    <row r="76" s="1" customFormat="1" ht="14.25" spans="1:15">
      <c r="A76" s="44" t="s">
        <v>139</v>
      </c>
      <c r="B76" s="41">
        <v>90</v>
      </c>
      <c r="C76" s="41">
        <v>90</v>
      </c>
      <c r="D76" s="42">
        <f t="shared" si="7"/>
        <v>9</v>
      </c>
      <c r="E76" s="46">
        <v>84.13</v>
      </c>
      <c r="F76" s="42">
        <f t="shared" si="8"/>
        <v>58.891</v>
      </c>
      <c r="G76" s="44" t="s">
        <v>140</v>
      </c>
      <c r="H76" s="12">
        <f t="shared" si="9"/>
        <v>63.9</v>
      </c>
      <c r="I76" s="12">
        <v>100</v>
      </c>
      <c r="J76" s="12">
        <v>100</v>
      </c>
      <c r="K76" s="12">
        <f t="shared" si="10"/>
        <v>10</v>
      </c>
      <c r="L76" s="42">
        <f t="shared" si="11"/>
        <v>14.78</v>
      </c>
      <c r="M76" s="12"/>
      <c r="N76" s="42">
        <f t="shared" si="12"/>
        <v>0</v>
      </c>
      <c r="O76" s="12">
        <f t="shared" si="13"/>
        <v>82.671</v>
      </c>
    </row>
    <row r="77" s="1" customFormat="1" ht="14.25" spans="1:15">
      <c r="A77" s="11" t="s">
        <v>141</v>
      </c>
      <c r="B77" s="41">
        <v>90</v>
      </c>
      <c r="C77" s="41">
        <v>90</v>
      </c>
      <c r="D77" s="42">
        <f t="shared" si="7"/>
        <v>9</v>
      </c>
      <c r="E77" s="12">
        <v>83.18</v>
      </c>
      <c r="F77" s="42">
        <f t="shared" si="8"/>
        <v>58.226</v>
      </c>
      <c r="G77" s="44" t="s">
        <v>80</v>
      </c>
      <c r="H77" s="12">
        <f t="shared" si="9"/>
        <v>67.14</v>
      </c>
      <c r="I77" s="12">
        <v>100</v>
      </c>
      <c r="J77" s="12">
        <v>100</v>
      </c>
      <c r="K77" s="12">
        <f t="shared" si="10"/>
        <v>10</v>
      </c>
      <c r="L77" s="42">
        <f t="shared" si="11"/>
        <v>15.428</v>
      </c>
      <c r="M77" s="12"/>
      <c r="N77" s="42">
        <f t="shared" si="12"/>
        <v>0</v>
      </c>
      <c r="O77" s="12">
        <f t="shared" si="13"/>
        <v>82.654</v>
      </c>
    </row>
    <row r="78" s="1" customFormat="1" ht="14.25" spans="1:15">
      <c r="A78" s="40" t="s">
        <v>142</v>
      </c>
      <c r="B78" s="41">
        <v>90</v>
      </c>
      <c r="C78" s="41">
        <v>90</v>
      </c>
      <c r="D78" s="42">
        <f t="shared" si="7"/>
        <v>9</v>
      </c>
      <c r="E78" s="10">
        <v>86.2</v>
      </c>
      <c r="F78" s="42">
        <f t="shared" si="8"/>
        <v>60.34</v>
      </c>
      <c r="G78" s="43" t="s">
        <v>143</v>
      </c>
      <c r="H78" s="12">
        <f t="shared" si="9"/>
        <v>56.52</v>
      </c>
      <c r="I78" s="12">
        <v>100</v>
      </c>
      <c r="J78" s="12">
        <v>100</v>
      </c>
      <c r="K78" s="12">
        <f t="shared" si="10"/>
        <v>10</v>
      </c>
      <c r="L78" s="42">
        <f t="shared" si="11"/>
        <v>13.304</v>
      </c>
      <c r="M78" s="10"/>
      <c r="N78" s="42">
        <f t="shared" si="12"/>
        <v>0</v>
      </c>
      <c r="O78" s="12">
        <f t="shared" si="13"/>
        <v>82.644</v>
      </c>
    </row>
    <row r="79" s="1" customFormat="1" ht="14.25" spans="1:15">
      <c r="A79" s="44" t="s">
        <v>144</v>
      </c>
      <c r="B79" s="41">
        <v>90</v>
      </c>
      <c r="C79" s="41">
        <v>90</v>
      </c>
      <c r="D79" s="42">
        <f t="shared" si="7"/>
        <v>9</v>
      </c>
      <c r="E79" s="46">
        <v>84.13</v>
      </c>
      <c r="F79" s="42">
        <f t="shared" si="8"/>
        <v>58.891</v>
      </c>
      <c r="G79" s="44" t="s">
        <v>145</v>
      </c>
      <c r="H79" s="12">
        <f t="shared" si="9"/>
        <v>63.72</v>
      </c>
      <c r="I79" s="12">
        <v>100</v>
      </c>
      <c r="J79" s="12">
        <v>100</v>
      </c>
      <c r="K79" s="12">
        <f t="shared" si="10"/>
        <v>10</v>
      </c>
      <c r="L79" s="42">
        <f t="shared" si="11"/>
        <v>14.744</v>
      </c>
      <c r="M79" s="12"/>
      <c r="N79" s="42">
        <f t="shared" si="12"/>
        <v>0</v>
      </c>
      <c r="O79" s="12">
        <f t="shared" si="13"/>
        <v>82.635</v>
      </c>
    </row>
    <row r="80" s="1" customFormat="1" ht="14.25" spans="1:15">
      <c r="A80" s="11" t="s">
        <v>146</v>
      </c>
      <c r="B80" s="41">
        <v>90</v>
      </c>
      <c r="C80" s="41">
        <v>90</v>
      </c>
      <c r="D80" s="42">
        <f t="shared" si="7"/>
        <v>9</v>
      </c>
      <c r="E80" s="12">
        <v>80.03</v>
      </c>
      <c r="F80" s="42">
        <f t="shared" si="8"/>
        <v>56.021</v>
      </c>
      <c r="G80" s="44" t="s">
        <v>147</v>
      </c>
      <c r="H80" s="12">
        <f t="shared" si="9"/>
        <v>68.04</v>
      </c>
      <c r="I80" s="12">
        <v>100</v>
      </c>
      <c r="J80" s="12">
        <v>100</v>
      </c>
      <c r="K80" s="12">
        <f t="shared" si="10"/>
        <v>10</v>
      </c>
      <c r="L80" s="42">
        <f t="shared" si="11"/>
        <v>15.608</v>
      </c>
      <c r="M80" s="12">
        <v>10</v>
      </c>
      <c r="N80" s="42">
        <f t="shared" si="12"/>
        <v>2</v>
      </c>
      <c r="O80" s="12">
        <f t="shared" si="13"/>
        <v>82.629</v>
      </c>
    </row>
    <row r="81" s="1" customFormat="1" ht="14.25" spans="1:15">
      <c r="A81" s="11" t="s">
        <v>148</v>
      </c>
      <c r="B81" s="41">
        <v>90</v>
      </c>
      <c r="C81" s="41">
        <v>90</v>
      </c>
      <c r="D81" s="42">
        <f t="shared" si="7"/>
        <v>9</v>
      </c>
      <c r="E81" s="12">
        <v>83.41</v>
      </c>
      <c r="F81" s="42">
        <f t="shared" si="8"/>
        <v>58.387</v>
      </c>
      <c r="G81" s="44" t="s">
        <v>149</v>
      </c>
      <c r="H81" s="12">
        <f t="shared" si="9"/>
        <v>65.88</v>
      </c>
      <c r="I81" s="12">
        <v>100</v>
      </c>
      <c r="J81" s="12">
        <v>100</v>
      </c>
      <c r="K81" s="12">
        <f t="shared" si="10"/>
        <v>10</v>
      </c>
      <c r="L81" s="42">
        <f t="shared" si="11"/>
        <v>15.176</v>
      </c>
      <c r="M81" s="12"/>
      <c r="N81" s="42">
        <f t="shared" si="12"/>
        <v>0</v>
      </c>
      <c r="O81" s="12">
        <f t="shared" si="13"/>
        <v>82.563</v>
      </c>
    </row>
    <row r="82" s="1" customFormat="1" ht="14.25" spans="1:15">
      <c r="A82" s="13" t="s">
        <v>150</v>
      </c>
      <c r="B82" s="41">
        <v>90</v>
      </c>
      <c r="C82" s="41">
        <v>90</v>
      </c>
      <c r="D82" s="42">
        <f t="shared" si="7"/>
        <v>9</v>
      </c>
      <c r="E82" s="12">
        <v>82.03</v>
      </c>
      <c r="F82" s="42">
        <f t="shared" si="8"/>
        <v>57.421</v>
      </c>
      <c r="G82" s="45" t="s">
        <v>151</v>
      </c>
      <c r="H82" s="12">
        <f t="shared" si="9"/>
        <v>69.75</v>
      </c>
      <c r="I82" s="12">
        <v>100</v>
      </c>
      <c r="J82" s="12">
        <v>100</v>
      </c>
      <c r="K82" s="12">
        <f t="shared" si="10"/>
        <v>10</v>
      </c>
      <c r="L82" s="42">
        <f t="shared" si="11"/>
        <v>15.95</v>
      </c>
      <c r="M82" s="12"/>
      <c r="N82" s="42">
        <f t="shared" si="12"/>
        <v>0</v>
      </c>
      <c r="O82" s="12">
        <f t="shared" si="13"/>
        <v>82.371</v>
      </c>
    </row>
    <row r="83" s="1" customFormat="1" ht="14.25" spans="1:15">
      <c r="A83" s="44" t="s">
        <v>152</v>
      </c>
      <c r="B83" s="41">
        <v>90</v>
      </c>
      <c r="C83" s="41">
        <v>90</v>
      </c>
      <c r="D83" s="42">
        <f t="shared" si="7"/>
        <v>9</v>
      </c>
      <c r="E83" s="46">
        <v>83.43</v>
      </c>
      <c r="F83" s="42">
        <f t="shared" si="8"/>
        <v>58.401</v>
      </c>
      <c r="G83" s="44" t="s">
        <v>153</v>
      </c>
      <c r="H83" s="12">
        <f t="shared" si="9"/>
        <v>64.08</v>
      </c>
      <c r="I83" s="12">
        <v>100</v>
      </c>
      <c r="J83" s="12">
        <v>100</v>
      </c>
      <c r="K83" s="12">
        <f t="shared" si="10"/>
        <v>10</v>
      </c>
      <c r="L83" s="42">
        <f t="shared" si="11"/>
        <v>14.816</v>
      </c>
      <c r="M83" s="12"/>
      <c r="N83" s="42">
        <f t="shared" si="12"/>
        <v>0</v>
      </c>
      <c r="O83" s="12">
        <f t="shared" si="13"/>
        <v>82.217</v>
      </c>
    </row>
    <row r="84" s="1" customFormat="1" ht="14.25" spans="1:15">
      <c r="A84" s="13" t="s">
        <v>154</v>
      </c>
      <c r="B84" s="41">
        <v>90</v>
      </c>
      <c r="C84" s="41">
        <v>90</v>
      </c>
      <c r="D84" s="42">
        <f t="shared" si="7"/>
        <v>9</v>
      </c>
      <c r="E84" s="12">
        <v>85.48</v>
      </c>
      <c r="F84" s="42">
        <f t="shared" si="8"/>
        <v>59.836</v>
      </c>
      <c r="G84" s="45">
        <v>63</v>
      </c>
      <c r="H84" s="12">
        <f t="shared" si="9"/>
        <v>56.7</v>
      </c>
      <c r="I84" s="12">
        <v>100</v>
      </c>
      <c r="J84" s="12">
        <v>100</v>
      </c>
      <c r="K84" s="12">
        <f t="shared" si="10"/>
        <v>10</v>
      </c>
      <c r="L84" s="42">
        <f t="shared" si="11"/>
        <v>13.34</v>
      </c>
      <c r="M84" s="12"/>
      <c r="N84" s="42">
        <f t="shared" si="12"/>
        <v>0</v>
      </c>
      <c r="O84" s="12">
        <f t="shared" si="13"/>
        <v>82.176</v>
      </c>
    </row>
    <row r="85" s="1" customFormat="1" ht="14.25" spans="1:15">
      <c r="A85" s="44" t="s">
        <v>155</v>
      </c>
      <c r="B85" s="41">
        <v>90</v>
      </c>
      <c r="C85" s="41">
        <v>90</v>
      </c>
      <c r="D85" s="42">
        <f t="shared" si="7"/>
        <v>9</v>
      </c>
      <c r="E85" s="46">
        <v>83.25</v>
      </c>
      <c r="F85" s="42">
        <f t="shared" si="8"/>
        <v>58.275</v>
      </c>
      <c r="G85" s="44" t="s">
        <v>153</v>
      </c>
      <c r="H85" s="12">
        <f t="shared" si="9"/>
        <v>64.08</v>
      </c>
      <c r="I85" s="12">
        <v>100</v>
      </c>
      <c r="J85" s="12">
        <v>100</v>
      </c>
      <c r="K85" s="12">
        <f t="shared" si="10"/>
        <v>10</v>
      </c>
      <c r="L85" s="42">
        <f t="shared" si="11"/>
        <v>14.816</v>
      </c>
      <c r="M85" s="12"/>
      <c r="N85" s="42">
        <f t="shared" si="12"/>
        <v>0</v>
      </c>
      <c r="O85" s="12">
        <f t="shared" si="13"/>
        <v>82.091</v>
      </c>
    </row>
    <row r="86" s="1" customFormat="1" ht="14.25" spans="1:15">
      <c r="A86" s="13" t="s">
        <v>156</v>
      </c>
      <c r="B86" s="41">
        <v>90</v>
      </c>
      <c r="C86" s="41">
        <v>90</v>
      </c>
      <c r="D86" s="42">
        <f t="shared" si="7"/>
        <v>9</v>
      </c>
      <c r="E86" s="12">
        <v>81.3</v>
      </c>
      <c r="F86" s="42">
        <f t="shared" si="8"/>
        <v>56.91</v>
      </c>
      <c r="G86" s="45" t="s">
        <v>157</v>
      </c>
      <c r="H86" s="12">
        <f t="shared" si="9"/>
        <v>70.83</v>
      </c>
      <c r="I86" s="12">
        <v>100</v>
      </c>
      <c r="J86" s="12">
        <v>100</v>
      </c>
      <c r="K86" s="12">
        <f t="shared" si="10"/>
        <v>10</v>
      </c>
      <c r="L86" s="42">
        <f t="shared" si="11"/>
        <v>16.166</v>
      </c>
      <c r="M86" s="12"/>
      <c r="N86" s="42">
        <f t="shared" si="12"/>
        <v>0</v>
      </c>
      <c r="O86" s="12">
        <f t="shared" si="13"/>
        <v>82.076</v>
      </c>
    </row>
    <row r="87" s="1" customFormat="1" ht="14.25" spans="1:15">
      <c r="A87" s="11" t="s">
        <v>158</v>
      </c>
      <c r="B87" s="41">
        <v>90</v>
      </c>
      <c r="C87" s="41">
        <v>90</v>
      </c>
      <c r="D87" s="42">
        <f t="shared" si="7"/>
        <v>9</v>
      </c>
      <c r="E87" s="12">
        <v>85.72</v>
      </c>
      <c r="F87" s="42">
        <f t="shared" si="8"/>
        <v>60.004</v>
      </c>
      <c r="G87" s="44">
        <v>61.3</v>
      </c>
      <c r="H87" s="12">
        <f t="shared" si="9"/>
        <v>55.17</v>
      </c>
      <c r="I87" s="12">
        <v>100</v>
      </c>
      <c r="J87" s="12">
        <v>100</v>
      </c>
      <c r="K87" s="12">
        <f t="shared" si="10"/>
        <v>10</v>
      </c>
      <c r="L87" s="42">
        <f t="shared" si="11"/>
        <v>13.034</v>
      </c>
      <c r="M87" s="12"/>
      <c r="N87" s="42">
        <f t="shared" si="12"/>
        <v>0</v>
      </c>
      <c r="O87" s="12">
        <f t="shared" si="13"/>
        <v>82.038</v>
      </c>
    </row>
    <row r="88" s="3" customFormat="1" ht="17.1" customHeight="1" spans="1:15">
      <c r="A88" s="11" t="s">
        <v>159</v>
      </c>
      <c r="B88" s="41">
        <v>90</v>
      </c>
      <c r="C88" s="41">
        <v>90</v>
      </c>
      <c r="D88" s="42">
        <f t="shared" si="7"/>
        <v>9</v>
      </c>
      <c r="E88" s="12">
        <v>83.69</v>
      </c>
      <c r="F88" s="42">
        <f t="shared" si="8"/>
        <v>58.583</v>
      </c>
      <c r="G88" s="44" t="s">
        <v>160</v>
      </c>
      <c r="H88" s="12">
        <f t="shared" si="9"/>
        <v>62.1</v>
      </c>
      <c r="I88" s="12">
        <v>100</v>
      </c>
      <c r="J88" s="12">
        <v>100</v>
      </c>
      <c r="K88" s="12">
        <f t="shared" si="10"/>
        <v>10</v>
      </c>
      <c r="L88" s="42">
        <f t="shared" si="11"/>
        <v>14.42</v>
      </c>
      <c r="M88" s="12"/>
      <c r="N88" s="42">
        <f t="shared" si="12"/>
        <v>0</v>
      </c>
      <c r="O88" s="12">
        <f t="shared" si="13"/>
        <v>82.003</v>
      </c>
    </row>
    <row r="89" s="3" customFormat="1" ht="17.1" customHeight="1" spans="1:15">
      <c r="A89" s="44" t="s">
        <v>161</v>
      </c>
      <c r="B89" s="41">
        <v>90</v>
      </c>
      <c r="C89" s="41">
        <v>90</v>
      </c>
      <c r="D89" s="42">
        <f t="shared" si="7"/>
        <v>9</v>
      </c>
      <c r="E89" s="46">
        <v>82.08</v>
      </c>
      <c r="F89" s="42">
        <f t="shared" si="8"/>
        <v>57.456</v>
      </c>
      <c r="G89" s="44" t="s">
        <v>162</v>
      </c>
      <c r="H89" s="12">
        <f t="shared" si="9"/>
        <v>67.68</v>
      </c>
      <c r="I89" s="12">
        <v>100</v>
      </c>
      <c r="J89" s="12">
        <v>100</v>
      </c>
      <c r="K89" s="12">
        <f t="shared" si="10"/>
        <v>10</v>
      </c>
      <c r="L89" s="42">
        <f t="shared" si="11"/>
        <v>15.536</v>
      </c>
      <c r="M89" s="12"/>
      <c r="N89" s="42">
        <f t="shared" si="12"/>
        <v>0</v>
      </c>
      <c r="O89" s="12">
        <f t="shared" si="13"/>
        <v>81.992</v>
      </c>
    </row>
    <row r="90" s="3" customFormat="1" ht="17.1" customHeight="1" spans="1:15">
      <c r="A90" s="11" t="s">
        <v>163</v>
      </c>
      <c r="B90" s="41">
        <v>90</v>
      </c>
      <c r="C90" s="41">
        <v>90</v>
      </c>
      <c r="D90" s="42">
        <f t="shared" si="7"/>
        <v>9</v>
      </c>
      <c r="E90" s="12">
        <v>77.59</v>
      </c>
      <c r="F90" s="42">
        <f t="shared" si="8"/>
        <v>54.313</v>
      </c>
      <c r="G90" s="44" t="s">
        <v>164</v>
      </c>
      <c r="H90" s="12">
        <f t="shared" si="9"/>
        <v>83.16</v>
      </c>
      <c r="I90" s="12">
        <v>100</v>
      </c>
      <c r="J90" s="12">
        <v>100</v>
      </c>
      <c r="K90" s="12">
        <f t="shared" si="10"/>
        <v>10</v>
      </c>
      <c r="L90" s="42">
        <f t="shared" si="11"/>
        <v>18.632</v>
      </c>
      <c r="M90" s="12"/>
      <c r="N90" s="42">
        <f t="shared" si="12"/>
        <v>0</v>
      </c>
      <c r="O90" s="12">
        <f t="shared" si="13"/>
        <v>81.945</v>
      </c>
    </row>
    <row r="91" s="3" customFormat="1" ht="17.1" customHeight="1" spans="1:15">
      <c r="A91" s="11" t="s">
        <v>165</v>
      </c>
      <c r="B91" s="41">
        <v>90</v>
      </c>
      <c r="C91" s="41">
        <v>90</v>
      </c>
      <c r="D91" s="42">
        <f t="shared" si="7"/>
        <v>9</v>
      </c>
      <c r="E91" s="12">
        <v>80.56</v>
      </c>
      <c r="F91" s="42">
        <f t="shared" si="8"/>
        <v>56.392</v>
      </c>
      <c r="G91" s="44" t="s">
        <v>121</v>
      </c>
      <c r="H91" s="12">
        <f t="shared" si="9"/>
        <v>70.11</v>
      </c>
      <c r="I91" s="12">
        <v>100</v>
      </c>
      <c r="J91" s="12">
        <v>100</v>
      </c>
      <c r="K91" s="12">
        <f t="shared" si="10"/>
        <v>10</v>
      </c>
      <c r="L91" s="42">
        <f t="shared" si="11"/>
        <v>16.022</v>
      </c>
      <c r="M91" s="12"/>
      <c r="N91" s="42">
        <f t="shared" si="12"/>
        <v>0</v>
      </c>
      <c r="O91" s="12">
        <f t="shared" si="13"/>
        <v>81.414</v>
      </c>
    </row>
    <row r="92" s="3" customFormat="1" ht="17.1" customHeight="1" spans="1:15">
      <c r="A92" s="11" t="s">
        <v>166</v>
      </c>
      <c r="B92" s="41">
        <v>90</v>
      </c>
      <c r="C92" s="41">
        <v>90</v>
      </c>
      <c r="D92" s="42">
        <f t="shared" si="7"/>
        <v>9</v>
      </c>
      <c r="E92" s="12">
        <v>80.13</v>
      </c>
      <c r="F92" s="42">
        <f t="shared" si="8"/>
        <v>56.091</v>
      </c>
      <c r="G92" s="44" t="s">
        <v>167</v>
      </c>
      <c r="H92" s="12">
        <f t="shared" si="9"/>
        <v>71.55</v>
      </c>
      <c r="I92" s="12">
        <v>100</v>
      </c>
      <c r="J92" s="12">
        <v>100</v>
      </c>
      <c r="K92" s="12">
        <f t="shared" si="10"/>
        <v>10</v>
      </c>
      <c r="L92" s="42">
        <f t="shared" si="11"/>
        <v>16.31</v>
      </c>
      <c r="M92" s="12"/>
      <c r="N92" s="42">
        <f t="shared" si="12"/>
        <v>0</v>
      </c>
      <c r="O92" s="12">
        <f t="shared" si="13"/>
        <v>81.401</v>
      </c>
    </row>
    <row r="93" s="3" customFormat="1" ht="17.1" customHeight="1" spans="1:15">
      <c r="A93" s="44" t="s">
        <v>168</v>
      </c>
      <c r="B93" s="41">
        <v>90</v>
      </c>
      <c r="C93" s="41">
        <v>90</v>
      </c>
      <c r="D93" s="42">
        <f t="shared" si="7"/>
        <v>9</v>
      </c>
      <c r="E93" s="46">
        <v>80.97</v>
      </c>
      <c r="F93" s="42">
        <f t="shared" si="8"/>
        <v>56.679</v>
      </c>
      <c r="G93" s="44" t="s">
        <v>83</v>
      </c>
      <c r="H93" s="12">
        <f t="shared" si="9"/>
        <v>68.22</v>
      </c>
      <c r="I93" s="12">
        <v>100</v>
      </c>
      <c r="J93" s="12">
        <v>100</v>
      </c>
      <c r="K93" s="12">
        <f t="shared" si="10"/>
        <v>10</v>
      </c>
      <c r="L93" s="42">
        <f t="shared" si="11"/>
        <v>15.644</v>
      </c>
      <c r="M93" s="12"/>
      <c r="N93" s="42">
        <f t="shared" si="12"/>
        <v>0</v>
      </c>
      <c r="O93" s="12">
        <f t="shared" si="13"/>
        <v>81.323</v>
      </c>
    </row>
    <row r="94" s="3" customFormat="1" ht="17.1" customHeight="1" spans="1:15">
      <c r="A94" s="44" t="s">
        <v>169</v>
      </c>
      <c r="B94" s="41">
        <v>90</v>
      </c>
      <c r="C94" s="41">
        <v>90</v>
      </c>
      <c r="D94" s="42">
        <f t="shared" si="7"/>
        <v>9</v>
      </c>
      <c r="E94" s="46">
        <v>82.28</v>
      </c>
      <c r="F94" s="42">
        <f t="shared" si="8"/>
        <v>57.596</v>
      </c>
      <c r="G94" s="44" t="s">
        <v>170</v>
      </c>
      <c r="H94" s="12">
        <f t="shared" si="9"/>
        <v>63.63</v>
      </c>
      <c r="I94" s="12">
        <v>100</v>
      </c>
      <c r="J94" s="12">
        <v>100</v>
      </c>
      <c r="K94" s="12">
        <f t="shared" si="10"/>
        <v>10</v>
      </c>
      <c r="L94" s="42">
        <f t="shared" si="11"/>
        <v>14.726</v>
      </c>
      <c r="M94" s="12"/>
      <c r="N94" s="42">
        <f t="shared" si="12"/>
        <v>0</v>
      </c>
      <c r="O94" s="12">
        <f t="shared" si="13"/>
        <v>81.322</v>
      </c>
    </row>
    <row r="95" s="3" customFormat="1" ht="17.1" customHeight="1" spans="1:15">
      <c r="A95" s="13" t="s">
        <v>171</v>
      </c>
      <c r="B95" s="41">
        <v>90</v>
      </c>
      <c r="C95" s="41">
        <v>90</v>
      </c>
      <c r="D95" s="42">
        <f t="shared" si="7"/>
        <v>9</v>
      </c>
      <c r="E95" s="12">
        <v>79.56</v>
      </c>
      <c r="F95" s="42">
        <f t="shared" si="8"/>
        <v>55.692</v>
      </c>
      <c r="G95" s="45" t="s">
        <v>172</v>
      </c>
      <c r="H95" s="12">
        <f t="shared" si="9"/>
        <v>72.72</v>
      </c>
      <c r="I95" s="12">
        <v>100</v>
      </c>
      <c r="J95" s="12">
        <v>100</v>
      </c>
      <c r="K95" s="12">
        <f t="shared" si="10"/>
        <v>10</v>
      </c>
      <c r="L95" s="42">
        <f t="shared" si="11"/>
        <v>16.544</v>
      </c>
      <c r="M95" s="12"/>
      <c r="N95" s="42">
        <f t="shared" si="12"/>
        <v>0</v>
      </c>
      <c r="O95" s="12">
        <f t="shared" si="13"/>
        <v>81.236</v>
      </c>
    </row>
    <row r="96" s="3" customFormat="1" ht="17.1" customHeight="1" spans="1:15">
      <c r="A96" s="11" t="s">
        <v>173</v>
      </c>
      <c r="B96" s="41">
        <v>90</v>
      </c>
      <c r="C96" s="41">
        <v>90</v>
      </c>
      <c r="D96" s="42">
        <f t="shared" si="7"/>
        <v>9</v>
      </c>
      <c r="E96" s="12">
        <v>86.03</v>
      </c>
      <c r="F96" s="42">
        <f t="shared" si="8"/>
        <v>60.221</v>
      </c>
      <c r="G96" s="44" t="s">
        <v>174</v>
      </c>
      <c r="H96" s="12">
        <f t="shared" si="9"/>
        <v>48.78</v>
      </c>
      <c r="I96" s="12">
        <v>100</v>
      </c>
      <c r="J96" s="12">
        <v>100</v>
      </c>
      <c r="K96" s="12">
        <f t="shared" si="10"/>
        <v>10</v>
      </c>
      <c r="L96" s="42">
        <f t="shared" si="11"/>
        <v>11.756</v>
      </c>
      <c r="M96" s="12"/>
      <c r="N96" s="42">
        <f t="shared" si="12"/>
        <v>0</v>
      </c>
      <c r="O96" s="12">
        <f t="shared" si="13"/>
        <v>80.977</v>
      </c>
    </row>
    <row r="97" s="3" customFormat="1" ht="17.1" customHeight="1" spans="1:15">
      <c r="A97" s="11" t="s">
        <v>175</v>
      </c>
      <c r="B97" s="41">
        <v>90</v>
      </c>
      <c r="C97" s="41">
        <v>90</v>
      </c>
      <c r="D97" s="42">
        <f t="shared" si="7"/>
        <v>9</v>
      </c>
      <c r="E97" s="12">
        <v>79.46</v>
      </c>
      <c r="F97" s="42">
        <f t="shared" si="8"/>
        <v>55.622</v>
      </c>
      <c r="G97" s="44" t="s">
        <v>176</v>
      </c>
      <c r="H97" s="12">
        <f t="shared" si="9"/>
        <v>69.66</v>
      </c>
      <c r="I97" s="12">
        <v>100</v>
      </c>
      <c r="J97" s="12">
        <v>100</v>
      </c>
      <c r="K97" s="12">
        <f t="shared" si="10"/>
        <v>10</v>
      </c>
      <c r="L97" s="42">
        <f t="shared" si="11"/>
        <v>15.932</v>
      </c>
      <c r="M97" s="12"/>
      <c r="N97" s="42">
        <f t="shared" si="12"/>
        <v>0</v>
      </c>
      <c r="O97" s="12">
        <f t="shared" si="13"/>
        <v>80.554</v>
      </c>
    </row>
    <row r="98" s="3" customFormat="1" ht="17.1" customHeight="1" spans="1:15">
      <c r="A98" s="13" t="s">
        <v>177</v>
      </c>
      <c r="B98" s="41">
        <v>90</v>
      </c>
      <c r="C98" s="41">
        <v>90</v>
      </c>
      <c r="D98" s="42">
        <f t="shared" si="7"/>
        <v>9</v>
      </c>
      <c r="E98" s="12">
        <v>78.44</v>
      </c>
      <c r="F98" s="42">
        <f t="shared" si="8"/>
        <v>54.908</v>
      </c>
      <c r="G98" s="45" t="s">
        <v>178</v>
      </c>
      <c r="H98" s="12">
        <f t="shared" si="9"/>
        <v>72.99</v>
      </c>
      <c r="I98" s="12">
        <v>100</v>
      </c>
      <c r="J98" s="12">
        <v>100</v>
      </c>
      <c r="K98" s="12">
        <f t="shared" si="10"/>
        <v>10</v>
      </c>
      <c r="L98" s="42">
        <f t="shared" si="11"/>
        <v>16.598</v>
      </c>
      <c r="M98" s="12"/>
      <c r="N98" s="42">
        <f t="shared" si="12"/>
        <v>0</v>
      </c>
      <c r="O98" s="12">
        <f t="shared" si="13"/>
        <v>80.506</v>
      </c>
    </row>
    <row r="99" s="3" customFormat="1" ht="17.1" customHeight="1" spans="1:15">
      <c r="A99" s="40" t="s">
        <v>179</v>
      </c>
      <c r="B99" s="41">
        <v>90</v>
      </c>
      <c r="C99" s="41">
        <v>90</v>
      </c>
      <c r="D99" s="42">
        <f t="shared" si="7"/>
        <v>9</v>
      </c>
      <c r="E99" s="10">
        <v>78.48</v>
      </c>
      <c r="F99" s="42">
        <f t="shared" si="8"/>
        <v>54.936</v>
      </c>
      <c r="G99" s="43" t="s">
        <v>68</v>
      </c>
      <c r="H99" s="12">
        <f t="shared" si="9"/>
        <v>72.81</v>
      </c>
      <c r="I99" s="12">
        <v>100</v>
      </c>
      <c r="J99" s="12">
        <v>100</v>
      </c>
      <c r="K99" s="12">
        <f t="shared" si="10"/>
        <v>10</v>
      </c>
      <c r="L99" s="42">
        <f t="shared" si="11"/>
        <v>16.562</v>
      </c>
      <c r="M99" s="10"/>
      <c r="N99" s="42">
        <f t="shared" si="12"/>
        <v>0</v>
      </c>
      <c r="O99" s="12">
        <f t="shared" si="13"/>
        <v>80.498</v>
      </c>
    </row>
    <row r="100" s="3" customFormat="1" ht="17.1" customHeight="1" spans="1:15">
      <c r="A100" s="44" t="s">
        <v>180</v>
      </c>
      <c r="B100" s="41">
        <v>90</v>
      </c>
      <c r="C100" s="41">
        <v>90</v>
      </c>
      <c r="D100" s="42">
        <f t="shared" si="7"/>
        <v>9</v>
      </c>
      <c r="E100" s="46">
        <v>81.44</v>
      </c>
      <c r="F100" s="42">
        <f t="shared" si="8"/>
        <v>57.008</v>
      </c>
      <c r="G100" s="44" t="s">
        <v>181</v>
      </c>
      <c r="H100" s="12">
        <f t="shared" si="9"/>
        <v>62.37</v>
      </c>
      <c r="I100" s="12">
        <v>100</v>
      </c>
      <c r="J100" s="12">
        <v>100</v>
      </c>
      <c r="K100" s="12">
        <f t="shared" si="10"/>
        <v>10</v>
      </c>
      <c r="L100" s="42">
        <f t="shared" si="11"/>
        <v>14.474</v>
      </c>
      <c r="M100" s="12"/>
      <c r="N100" s="42">
        <f t="shared" si="12"/>
        <v>0</v>
      </c>
      <c r="O100" s="12">
        <f t="shared" si="13"/>
        <v>80.482</v>
      </c>
    </row>
    <row r="101" s="3" customFormat="1" ht="17.1" customHeight="1" spans="1:15">
      <c r="A101" s="11" t="s">
        <v>182</v>
      </c>
      <c r="B101" s="41">
        <v>90</v>
      </c>
      <c r="C101" s="41">
        <v>90</v>
      </c>
      <c r="D101" s="42">
        <f t="shared" si="7"/>
        <v>9</v>
      </c>
      <c r="E101" s="12">
        <v>78.62</v>
      </c>
      <c r="F101" s="42">
        <f t="shared" si="8"/>
        <v>55.034</v>
      </c>
      <c r="G101" s="44" t="s">
        <v>157</v>
      </c>
      <c r="H101" s="12">
        <f t="shared" si="9"/>
        <v>70.83</v>
      </c>
      <c r="I101" s="12">
        <v>100</v>
      </c>
      <c r="J101" s="12">
        <v>100</v>
      </c>
      <c r="K101" s="12">
        <f t="shared" si="10"/>
        <v>10</v>
      </c>
      <c r="L101" s="42">
        <f t="shared" si="11"/>
        <v>16.166</v>
      </c>
      <c r="M101" s="12"/>
      <c r="N101" s="42">
        <f t="shared" si="12"/>
        <v>0</v>
      </c>
      <c r="O101" s="12">
        <f t="shared" si="13"/>
        <v>80.2</v>
      </c>
    </row>
    <row r="102" s="3" customFormat="1" ht="17.1" customHeight="1" spans="1:15">
      <c r="A102" s="11" t="s">
        <v>183</v>
      </c>
      <c r="B102" s="41">
        <v>90</v>
      </c>
      <c r="C102" s="41">
        <v>90</v>
      </c>
      <c r="D102" s="42">
        <f t="shared" si="7"/>
        <v>9</v>
      </c>
      <c r="E102" s="12">
        <v>81.03</v>
      </c>
      <c r="F102" s="42">
        <f t="shared" si="8"/>
        <v>56.721</v>
      </c>
      <c r="G102" s="44" t="s">
        <v>160</v>
      </c>
      <c r="H102" s="12">
        <f t="shared" si="9"/>
        <v>62.1</v>
      </c>
      <c r="I102" s="12">
        <v>100</v>
      </c>
      <c r="J102" s="12">
        <v>100</v>
      </c>
      <c r="K102" s="12">
        <f t="shared" si="10"/>
        <v>10</v>
      </c>
      <c r="L102" s="42">
        <f t="shared" si="11"/>
        <v>14.42</v>
      </c>
      <c r="M102" s="12"/>
      <c r="N102" s="42">
        <f t="shared" si="12"/>
        <v>0</v>
      </c>
      <c r="O102" s="12">
        <f t="shared" si="13"/>
        <v>80.141</v>
      </c>
    </row>
    <row r="103" s="3" customFormat="1" ht="17.1" customHeight="1" spans="1:15">
      <c r="A103" s="44" t="s">
        <v>184</v>
      </c>
      <c r="B103" s="41">
        <v>90</v>
      </c>
      <c r="C103" s="41">
        <v>90</v>
      </c>
      <c r="D103" s="42">
        <f t="shared" si="7"/>
        <v>9</v>
      </c>
      <c r="E103" s="46">
        <v>82.44</v>
      </c>
      <c r="F103" s="42">
        <f t="shared" si="8"/>
        <v>57.708</v>
      </c>
      <c r="G103" s="44" t="s">
        <v>185</v>
      </c>
      <c r="H103" s="12">
        <f t="shared" si="9"/>
        <v>56.88</v>
      </c>
      <c r="I103" s="12">
        <v>100</v>
      </c>
      <c r="J103" s="12">
        <v>100</v>
      </c>
      <c r="K103" s="12">
        <f t="shared" si="10"/>
        <v>10</v>
      </c>
      <c r="L103" s="42">
        <f t="shared" si="11"/>
        <v>13.376</v>
      </c>
      <c r="M103" s="12"/>
      <c r="N103" s="42">
        <f t="shared" si="12"/>
        <v>0</v>
      </c>
      <c r="O103" s="12">
        <f t="shared" si="13"/>
        <v>80.084</v>
      </c>
    </row>
    <row r="104" s="3" customFormat="1" ht="17.1" customHeight="1" spans="1:15">
      <c r="A104" s="13" t="s">
        <v>186</v>
      </c>
      <c r="B104" s="41">
        <v>90</v>
      </c>
      <c r="C104" s="41">
        <v>90</v>
      </c>
      <c r="D104" s="42">
        <f t="shared" si="7"/>
        <v>9</v>
      </c>
      <c r="E104" s="12">
        <v>80.43</v>
      </c>
      <c r="F104" s="42">
        <f t="shared" si="8"/>
        <v>56.301</v>
      </c>
      <c r="G104" s="45">
        <v>70.06</v>
      </c>
      <c r="H104" s="12">
        <f t="shared" si="9"/>
        <v>63.054</v>
      </c>
      <c r="I104" s="12">
        <v>100</v>
      </c>
      <c r="J104" s="12">
        <v>100</v>
      </c>
      <c r="K104" s="12">
        <f t="shared" si="10"/>
        <v>10</v>
      </c>
      <c r="L104" s="42">
        <f t="shared" si="11"/>
        <v>14.6108</v>
      </c>
      <c r="M104" s="12"/>
      <c r="N104" s="42">
        <f t="shared" si="12"/>
        <v>0</v>
      </c>
      <c r="O104" s="12">
        <f t="shared" si="13"/>
        <v>79.9118</v>
      </c>
    </row>
    <row r="105" s="3" customFormat="1" ht="17.1" customHeight="1" spans="1:15">
      <c r="A105" s="44" t="s">
        <v>187</v>
      </c>
      <c r="B105" s="41">
        <v>90</v>
      </c>
      <c r="C105" s="41">
        <v>90</v>
      </c>
      <c r="D105" s="42">
        <f t="shared" si="7"/>
        <v>9</v>
      </c>
      <c r="E105" s="46">
        <v>80.26</v>
      </c>
      <c r="F105" s="42">
        <f t="shared" si="8"/>
        <v>56.182</v>
      </c>
      <c r="G105" s="44">
        <v>70.06</v>
      </c>
      <c r="H105" s="12">
        <f t="shared" si="9"/>
        <v>63.054</v>
      </c>
      <c r="I105" s="12">
        <v>100</v>
      </c>
      <c r="J105" s="12">
        <v>100</v>
      </c>
      <c r="K105" s="12">
        <f t="shared" si="10"/>
        <v>10</v>
      </c>
      <c r="L105" s="42">
        <f t="shared" si="11"/>
        <v>14.6108</v>
      </c>
      <c r="M105" s="12"/>
      <c r="N105" s="42">
        <f t="shared" si="12"/>
        <v>0</v>
      </c>
      <c r="O105" s="12">
        <f t="shared" si="13"/>
        <v>79.7928</v>
      </c>
    </row>
    <row r="106" s="3" customFormat="1" ht="17.1" customHeight="1" spans="1:15">
      <c r="A106" s="44" t="s">
        <v>188</v>
      </c>
      <c r="B106" s="41">
        <v>90</v>
      </c>
      <c r="C106" s="41">
        <v>90</v>
      </c>
      <c r="D106" s="42">
        <f t="shared" si="7"/>
        <v>9</v>
      </c>
      <c r="E106" s="46">
        <v>80.08</v>
      </c>
      <c r="F106" s="42">
        <f t="shared" si="8"/>
        <v>56.056</v>
      </c>
      <c r="G106" s="44" t="s">
        <v>189</v>
      </c>
      <c r="H106" s="12">
        <f t="shared" si="9"/>
        <v>62.73</v>
      </c>
      <c r="I106" s="12">
        <v>100</v>
      </c>
      <c r="J106" s="12">
        <v>100</v>
      </c>
      <c r="K106" s="12">
        <f t="shared" si="10"/>
        <v>10</v>
      </c>
      <c r="L106" s="42">
        <f t="shared" si="11"/>
        <v>14.546</v>
      </c>
      <c r="M106" s="12"/>
      <c r="N106" s="42">
        <f t="shared" si="12"/>
        <v>0</v>
      </c>
      <c r="O106" s="12">
        <f t="shared" si="13"/>
        <v>79.602</v>
      </c>
    </row>
    <row r="107" s="3" customFormat="1" ht="17.1" customHeight="1" spans="1:15">
      <c r="A107" s="13" t="s">
        <v>190</v>
      </c>
      <c r="B107" s="41">
        <v>90</v>
      </c>
      <c r="C107" s="41">
        <v>90</v>
      </c>
      <c r="D107" s="42">
        <f t="shared" si="7"/>
        <v>9</v>
      </c>
      <c r="E107" s="12">
        <v>79.02</v>
      </c>
      <c r="F107" s="42">
        <f t="shared" si="8"/>
        <v>55.314</v>
      </c>
      <c r="G107" s="45" t="s">
        <v>191</v>
      </c>
      <c r="H107" s="12">
        <f t="shared" si="9"/>
        <v>66.33</v>
      </c>
      <c r="I107" s="12">
        <v>100</v>
      </c>
      <c r="J107" s="12">
        <v>100</v>
      </c>
      <c r="K107" s="12">
        <f t="shared" si="10"/>
        <v>10</v>
      </c>
      <c r="L107" s="42">
        <f t="shared" si="11"/>
        <v>15.266</v>
      </c>
      <c r="M107" s="12"/>
      <c r="N107" s="42">
        <f t="shared" si="12"/>
        <v>0</v>
      </c>
      <c r="O107" s="12">
        <f t="shared" si="13"/>
        <v>79.58</v>
      </c>
    </row>
    <row r="108" s="3" customFormat="1" ht="17.1" customHeight="1" spans="1:15">
      <c r="A108" s="13" t="s">
        <v>192</v>
      </c>
      <c r="B108" s="41">
        <v>90</v>
      </c>
      <c r="C108" s="41">
        <v>90</v>
      </c>
      <c r="D108" s="42">
        <f t="shared" si="7"/>
        <v>9</v>
      </c>
      <c r="E108" s="12">
        <v>78.85</v>
      </c>
      <c r="F108" s="42">
        <f t="shared" si="8"/>
        <v>55.195</v>
      </c>
      <c r="G108" s="45" t="s">
        <v>90</v>
      </c>
      <c r="H108" s="12">
        <f t="shared" si="9"/>
        <v>65.61</v>
      </c>
      <c r="I108" s="12">
        <v>100</v>
      </c>
      <c r="J108" s="12">
        <v>100</v>
      </c>
      <c r="K108" s="12">
        <f t="shared" si="10"/>
        <v>10</v>
      </c>
      <c r="L108" s="42">
        <f t="shared" si="11"/>
        <v>15.122</v>
      </c>
      <c r="M108" s="12"/>
      <c r="N108" s="42">
        <f t="shared" si="12"/>
        <v>0</v>
      </c>
      <c r="O108" s="12">
        <f t="shared" si="13"/>
        <v>79.317</v>
      </c>
    </row>
    <row r="109" s="3" customFormat="1" ht="17.1" customHeight="1" spans="1:15">
      <c r="A109" s="11" t="s">
        <v>193</v>
      </c>
      <c r="B109" s="41">
        <v>90</v>
      </c>
      <c r="C109" s="41">
        <v>90</v>
      </c>
      <c r="D109" s="42">
        <f t="shared" si="7"/>
        <v>9</v>
      </c>
      <c r="E109" s="12">
        <v>77.79</v>
      </c>
      <c r="F109" s="42">
        <f t="shared" si="8"/>
        <v>54.453</v>
      </c>
      <c r="G109" s="44" t="s">
        <v>194</v>
      </c>
      <c r="H109" s="12">
        <f t="shared" si="9"/>
        <v>67.5</v>
      </c>
      <c r="I109" s="12">
        <v>100</v>
      </c>
      <c r="J109" s="12">
        <v>100</v>
      </c>
      <c r="K109" s="12">
        <f t="shared" si="10"/>
        <v>10</v>
      </c>
      <c r="L109" s="42">
        <f t="shared" si="11"/>
        <v>15.5</v>
      </c>
      <c r="M109" s="12"/>
      <c r="N109" s="42">
        <f t="shared" si="12"/>
        <v>0</v>
      </c>
      <c r="O109" s="12">
        <f t="shared" si="13"/>
        <v>78.953</v>
      </c>
    </row>
    <row r="110" s="3" customFormat="1" ht="17.1" customHeight="1" spans="1:15">
      <c r="A110" s="40" t="s">
        <v>195</v>
      </c>
      <c r="B110" s="41">
        <v>90</v>
      </c>
      <c r="C110" s="41">
        <v>90</v>
      </c>
      <c r="D110" s="42">
        <f t="shared" si="7"/>
        <v>9</v>
      </c>
      <c r="E110" s="10">
        <v>78.77</v>
      </c>
      <c r="F110" s="42">
        <f t="shared" si="8"/>
        <v>55.139</v>
      </c>
      <c r="G110" s="43" t="s">
        <v>196</v>
      </c>
      <c r="H110" s="12">
        <f t="shared" si="9"/>
        <v>63.45</v>
      </c>
      <c r="I110" s="12">
        <v>100</v>
      </c>
      <c r="J110" s="12">
        <v>100</v>
      </c>
      <c r="K110" s="12">
        <f t="shared" si="10"/>
        <v>10</v>
      </c>
      <c r="L110" s="42">
        <f t="shared" si="11"/>
        <v>14.69</v>
      </c>
      <c r="M110" s="10"/>
      <c r="N110" s="42">
        <f t="shared" si="12"/>
        <v>0</v>
      </c>
      <c r="O110" s="12">
        <f t="shared" si="13"/>
        <v>78.829</v>
      </c>
    </row>
    <row r="111" s="3" customFormat="1" ht="17.1" customHeight="1" spans="1:15">
      <c r="A111" s="11" t="s">
        <v>197</v>
      </c>
      <c r="B111" s="41">
        <v>90</v>
      </c>
      <c r="C111" s="41">
        <v>90</v>
      </c>
      <c r="D111" s="42">
        <f t="shared" si="7"/>
        <v>9</v>
      </c>
      <c r="E111" s="12">
        <v>80.62</v>
      </c>
      <c r="F111" s="42">
        <f t="shared" si="8"/>
        <v>56.434</v>
      </c>
      <c r="G111" s="44" t="s">
        <v>143</v>
      </c>
      <c r="H111" s="12">
        <f t="shared" si="9"/>
        <v>56.52</v>
      </c>
      <c r="I111" s="12">
        <v>100</v>
      </c>
      <c r="J111" s="12">
        <v>100</v>
      </c>
      <c r="K111" s="12">
        <f t="shared" si="10"/>
        <v>10</v>
      </c>
      <c r="L111" s="42">
        <f t="shared" si="11"/>
        <v>13.304</v>
      </c>
      <c r="M111" s="12"/>
      <c r="N111" s="42">
        <f t="shared" si="12"/>
        <v>0</v>
      </c>
      <c r="O111" s="12">
        <f t="shared" si="13"/>
        <v>78.738</v>
      </c>
    </row>
    <row r="112" s="3" customFormat="1" ht="17.1" customHeight="1" spans="1:15">
      <c r="A112" s="13" t="s">
        <v>198</v>
      </c>
      <c r="B112" s="41">
        <v>90</v>
      </c>
      <c r="C112" s="41">
        <v>70</v>
      </c>
      <c r="D112" s="42">
        <v>7</v>
      </c>
      <c r="E112" s="12">
        <v>84.82</v>
      </c>
      <c r="F112" s="42">
        <f t="shared" si="8"/>
        <v>59.374</v>
      </c>
      <c r="G112" s="45" t="s">
        <v>199</v>
      </c>
      <c r="H112" s="12">
        <f t="shared" si="9"/>
        <v>51.48</v>
      </c>
      <c r="I112" s="12">
        <v>100</v>
      </c>
      <c r="J112" s="12">
        <v>100</v>
      </c>
      <c r="K112" s="12">
        <f t="shared" si="10"/>
        <v>10</v>
      </c>
      <c r="L112" s="42">
        <f t="shared" si="11"/>
        <v>12.296</v>
      </c>
      <c r="M112" s="12"/>
      <c r="N112" s="42">
        <f t="shared" si="12"/>
        <v>0</v>
      </c>
      <c r="O112" s="12">
        <f t="shared" si="13"/>
        <v>78.67</v>
      </c>
    </row>
    <row r="113" s="3" customFormat="1" ht="17.1" customHeight="1" spans="1:15">
      <c r="A113" s="13" t="s">
        <v>200</v>
      </c>
      <c r="B113" s="41">
        <v>90</v>
      </c>
      <c r="C113" s="41">
        <v>90</v>
      </c>
      <c r="D113" s="42">
        <f t="shared" ref="D113:D132" si="14">C113*0.1</f>
        <v>9</v>
      </c>
      <c r="E113" s="12">
        <v>76.82</v>
      </c>
      <c r="F113" s="42">
        <f t="shared" si="8"/>
        <v>53.774</v>
      </c>
      <c r="G113" s="45">
        <v>77.1</v>
      </c>
      <c r="H113" s="12">
        <f t="shared" si="9"/>
        <v>69.39</v>
      </c>
      <c r="I113" s="12">
        <v>100</v>
      </c>
      <c r="J113" s="12">
        <v>100</v>
      </c>
      <c r="K113" s="12">
        <f t="shared" si="10"/>
        <v>10</v>
      </c>
      <c r="L113" s="42">
        <f t="shared" si="11"/>
        <v>15.878</v>
      </c>
      <c r="M113" s="12"/>
      <c r="N113" s="42">
        <f t="shared" si="12"/>
        <v>0</v>
      </c>
      <c r="O113" s="12">
        <f t="shared" si="13"/>
        <v>78.652</v>
      </c>
    </row>
    <row r="114" s="3" customFormat="1" ht="17.1" customHeight="1" spans="1:15">
      <c r="A114" s="44" t="s">
        <v>201</v>
      </c>
      <c r="B114" s="41">
        <v>90</v>
      </c>
      <c r="C114" s="41">
        <v>90</v>
      </c>
      <c r="D114" s="42">
        <f t="shared" si="14"/>
        <v>9</v>
      </c>
      <c r="E114" s="46">
        <v>78.49</v>
      </c>
      <c r="F114" s="42">
        <f t="shared" si="8"/>
        <v>54.943</v>
      </c>
      <c r="G114" s="44" t="s">
        <v>202</v>
      </c>
      <c r="H114" s="12">
        <f t="shared" si="9"/>
        <v>62.19</v>
      </c>
      <c r="I114" s="12">
        <v>100</v>
      </c>
      <c r="J114" s="12">
        <v>100</v>
      </c>
      <c r="K114" s="12">
        <f t="shared" si="10"/>
        <v>10</v>
      </c>
      <c r="L114" s="42">
        <f t="shared" si="11"/>
        <v>14.438</v>
      </c>
      <c r="M114" s="12"/>
      <c r="N114" s="42">
        <f t="shared" si="12"/>
        <v>0</v>
      </c>
      <c r="O114" s="12">
        <f t="shared" si="13"/>
        <v>78.381</v>
      </c>
    </row>
    <row r="115" s="1" customFormat="1" ht="14.25" spans="1:15">
      <c r="A115" s="40" t="s">
        <v>203</v>
      </c>
      <c r="B115" s="41">
        <v>90</v>
      </c>
      <c r="C115" s="41">
        <v>90</v>
      </c>
      <c r="D115" s="42">
        <f t="shared" si="14"/>
        <v>9</v>
      </c>
      <c r="E115" s="10">
        <v>79.75</v>
      </c>
      <c r="F115" s="42">
        <f t="shared" si="8"/>
        <v>55.825</v>
      </c>
      <c r="G115" s="43" t="s">
        <v>76</v>
      </c>
      <c r="H115" s="12">
        <f t="shared" si="9"/>
        <v>57.69</v>
      </c>
      <c r="I115" s="12">
        <v>100</v>
      </c>
      <c r="J115" s="12">
        <v>100</v>
      </c>
      <c r="K115" s="12">
        <f t="shared" si="10"/>
        <v>10</v>
      </c>
      <c r="L115" s="42">
        <f t="shared" si="11"/>
        <v>13.538</v>
      </c>
      <c r="M115" s="10"/>
      <c r="N115" s="42">
        <f t="shared" si="12"/>
        <v>0</v>
      </c>
      <c r="O115" s="12">
        <f t="shared" si="13"/>
        <v>78.363</v>
      </c>
    </row>
    <row r="116" s="1" customFormat="1" ht="14.25" spans="1:15">
      <c r="A116" s="44" t="s">
        <v>204</v>
      </c>
      <c r="B116" s="41">
        <v>90</v>
      </c>
      <c r="C116" s="41">
        <v>90</v>
      </c>
      <c r="D116" s="42">
        <f t="shared" si="14"/>
        <v>9</v>
      </c>
      <c r="E116" s="46">
        <v>76.33</v>
      </c>
      <c r="F116" s="42">
        <f t="shared" si="8"/>
        <v>53.431</v>
      </c>
      <c r="G116" s="44" t="s">
        <v>205</v>
      </c>
      <c r="H116" s="12">
        <f t="shared" si="9"/>
        <v>67.32</v>
      </c>
      <c r="I116" s="12">
        <v>100</v>
      </c>
      <c r="J116" s="12">
        <v>100</v>
      </c>
      <c r="K116" s="12">
        <f t="shared" si="10"/>
        <v>10</v>
      </c>
      <c r="L116" s="42">
        <f t="shared" si="11"/>
        <v>15.464</v>
      </c>
      <c r="M116" s="12"/>
      <c r="N116" s="42">
        <f t="shared" si="12"/>
        <v>0</v>
      </c>
      <c r="O116" s="12">
        <f t="shared" si="13"/>
        <v>77.895</v>
      </c>
    </row>
    <row r="117" s="1" customFormat="1" ht="14.25" spans="1:15">
      <c r="A117" s="11" t="s">
        <v>206</v>
      </c>
      <c r="B117" s="41">
        <v>90</v>
      </c>
      <c r="C117" s="41">
        <v>90</v>
      </c>
      <c r="D117" s="42">
        <f t="shared" si="14"/>
        <v>9</v>
      </c>
      <c r="E117" s="12">
        <v>76.26</v>
      </c>
      <c r="F117" s="42">
        <f t="shared" si="8"/>
        <v>53.382</v>
      </c>
      <c r="G117" s="44" t="s">
        <v>207</v>
      </c>
      <c r="H117" s="12">
        <f t="shared" si="9"/>
        <v>66.87</v>
      </c>
      <c r="I117" s="12">
        <v>100</v>
      </c>
      <c r="J117" s="12">
        <v>100</v>
      </c>
      <c r="K117" s="12">
        <f t="shared" si="10"/>
        <v>10</v>
      </c>
      <c r="L117" s="42">
        <f t="shared" si="11"/>
        <v>15.374</v>
      </c>
      <c r="M117" s="12"/>
      <c r="N117" s="42">
        <f t="shared" si="12"/>
        <v>0</v>
      </c>
      <c r="O117" s="12">
        <f t="shared" si="13"/>
        <v>77.756</v>
      </c>
    </row>
    <row r="118" s="1" customFormat="1" ht="14.25" spans="1:15">
      <c r="A118" s="11" t="s">
        <v>208</v>
      </c>
      <c r="B118" s="41">
        <v>90</v>
      </c>
      <c r="C118" s="41">
        <v>90</v>
      </c>
      <c r="D118" s="42">
        <f t="shared" si="14"/>
        <v>9</v>
      </c>
      <c r="E118" s="12">
        <v>82.34</v>
      </c>
      <c r="F118" s="42">
        <f t="shared" si="8"/>
        <v>57.638</v>
      </c>
      <c r="G118" s="44">
        <v>50</v>
      </c>
      <c r="H118" s="12">
        <f t="shared" si="9"/>
        <v>45</v>
      </c>
      <c r="I118" s="12">
        <v>100</v>
      </c>
      <c r="J118" s="12">
        <v>100</v>
      </c>
      <c r="K118" s="12">
        <f t="shared" si="10"/>
        <v>10</v>
      </c>
      <c r="L118" s="42">
        <f t="shared" si="11"/>
        <v>11</v>
      </c>
      <c r="M118" s="12"/>
      <c r="N118" s="42">
        <f t="shared" si="12"/>
        <v>0</v>
      </c>
      <c r="O118" s="12">
        <f t="shared" si="13"/>
        <v>77.638</v>
      </c>
    </row>
    <row r="119" s="1" customFormat="1" ht="14.25" spans="1:15">
      <c r="A119" s="40" t="s">
        <v>209</v>
      </c>
      <c r="B119" s="41">
        <v>90</v>
      </c>
      <c r="C119" s="41">
        <v>90</v>
      </c>
      <c r="D119" s="42">
        <f t="shared" si="14"/>
        <v>9</v>
      </c>
      <c r="E119" s="10">
        <v>77.64</v>
      </c>
      <c r="F119" s="42">
        <f t="shared" si="8"/>
        <v>54.348</v>
      </c>
      <c r="G119" s="43" t="s">
        <v>210</v>
      </c>
      <c r="H119" s="12">
        <f t="shared" si="9"/>
        <v>60.57</v>
      </c>
      <c r="I119" s="12">
        <v>100</v>
      </c>
      <c r="J119" s="12">
        <v>100</v>
      </c>
      <c r="K119" s="12">
        <f t="shared" si="10"/>
        <v>10</v>
      </c>
      <c r="L119" s="42">
        <f t="shared" si="11"/>
        <v>14.114</v>
      </c>
      <c r="M119" s="10"/>
      <c r="N119" s="42">
        <f t="shared" si="12"/>
        <v>0</v>
      </c>
      <c r="O119" s="12">
        <f t="shared" si="13"/>
        <v>77.462</v>
      </c>
    </row>
    <row r="120" s="1" customFormat="1" ht="14.25" spans="1:15">
      <c r="A120" s="11" t="s">
        <v>211</v>
      </c>
      <c r="B120" s="41">
        <v>90</v>
      </c>
      <c r="C120" s="41">
        <v>90</v>
      </c>
      <c r="D120" s="42">
        <f t="shared" si="14"/>
        <v>9</v>
      </c>
      <c r="E120" s="12">
        <v>81.03</v>
      </c>
      <c r="F120" s="42">
        <f t="shared" si="8"/>
        <v>56.721</v>
      </c>
      <c r="G120" s="44" t="s">
        <v>212</v>
      </c>
      <c r="H120" s="12">
        <f t="shared" si="9"/>
        <v>47.34</v>
      </c>
      <c r="I120" s="12">
        <v>100</v>
      </c>
      <c r="J120" s="12">
        <v>100</v>
      </c>
      <c r="K120" s="12">
        <f t="shared" si="10"/>
        <v>10</v>
      </c>
      <c r="L120" s="42">
        <f t="shared" si="11"/>
        <v>11.468</v>
      </c>
      <c r="M120" s="12"/>
      <c r="N120" s="42">
        <f t="shared" si="12"/>
        <v>0</v>
      </c>
      <c r="O120" s="12">
        <f t="shared" si="13"/>
        <v>77.189</v>
      </c>
    </row>
    <row r="121" s="1" customFormat="1" ht="14.25" spans="1:15">
      <c r="A121" s="11" t="s">
        <v>213</v>
      </c>
      <c r="B121" s="41">
        <v>90</v>
      </c>
      <c r="C121" s="41">
        <v>90</v>
      </c>
      <c r="D121" s="42">
        <f t="shared" si="14"/>
        <v>9</v>
      </c>
      <c r="E121" s="12">
        <v>78.79</v>
      </c>
      <c r="F121" s="42">
        <f t="shared" si="8"/>
        <v>55.153</v>
      </c>
      <c r="G121" s="44">
        <v>61.1</v>
      </c>
      <c r="H121" s="12">
        <f t="shared" si="9"/>
        <v>54.99</v>
      </c>
      <c r="I121" s="12">
        <v>100</v>
      </c>
      <c r="J121" s="12">
        <v>100</v>
      </c>
      <c r="K121" s="12">
        <f t="shared" si="10"/>
        <v>10</v>
      </c>
      <c r="L121" s="42">
        <f t="shared" si="11"/>
        <v>12.998</v>
      </c>
      <c r="M121" s="12"/>
      <c r="N121" s="42">
        <f t="shared" si="12"/>
        <v>0</v>
      </c>
      <c r="O121" s="12">
        <f t="shared" si="13"/>
        <v>77.151</v>
      </c>
    </row>
    <row r="122" s="1" customFormat="1" ht="14.25" spans="1:15">
      <c r="A122" s="11" t="s">
        <v>214</v>
      </c>
      <c r="B122" s="41">
        <v>90</v>
      </c>
      <c r="C122" s="41">
        <v>90</v>
      </c>
      <c r="D122" s="42">
        <f t="shared" si="14"/>
        <v>9</v>
      </c>
      <c r="E122" s="12">
        <v>78.8</v>
      </c>
      <c r="F122" s="42">
        <f t="shared" si="8"/>
        <v>55.16</v>
      </c>
      <c r="G122" s="44" t="s">
        <v>215</v>
      </c>
      <c r="H122" s="12">
        <f t="shared" si="9"/>
        <v>53.55</v>
      </c>
      <c r="I122" s="12">
        <v>100</v>
      </c>
      <c r="J122" s="12">
        <v>100</v>
      </c>
      <c r="K122" s="12">
        <f t="shared" si="10"/>
        <v>10</v>
      </c>
      <c r="L122" s="42">
        <f t="shared" si="11"/>
        <v>12.71</v>
      </c>
      <c r="M122" s="12"/>
      <c r="N122" s="42">
        <f t="shared" si="12"/>
        <v>0</v>
      </c>
      <c r="O122" s="12">
        <f t="shared" si="13"/>
        <v>76.87</v>
      </c>
    </row>
    <row r="123" s="1" customFormat="1" ht="14.25" spans="1:15">
      <c r="A123" s="13" t="s">
        <v>216</v>
      </c>
      <c r="B123" s="41">
        <v>90</v>
      </c>
      <c r="C123" s="41">
        <v>90</v>
      </c>
      <c r="D123" s="42">
        <f t="shared" si="14"/>
        <v>9</v>
      </c>
      <c r="E123" s="12">
        <v>74.33</v>
      </c>
      <c r="F123" s="42">
        <f t="shared" si="8"/>
        <v>52.031</v>
      </c>
      <c r="G123" s="45" t="s">
        <v>217</v>
      </c>
      <c r="H123" s="12">
        <f t="shared" si="9"/>
        <v>66.78</v>
      </c>
      <c r="I123" s="12">
        <v>100</v>
      </c>
      <c r="J123" s="12">
        <v>100</v>
      </c>
      <c r="K123" s="12">
        <f t="shared" si="10"/>
        <v>10</v>
      </c>
      <c r="L123" s="42">
        <f t="shared" si="11"/>
        <v>15.356</v>
      </c>
      <c r="M123" s="12"/>
      <c r="N123" s="42">
        <f t="shared" si="12"/>
        <v>0</v>
      </c>
      <c r="O123" s="12">
        <f t="shared" si="13"/>
        <v>76.387</v>
      </c>
    </row>
    <row r="124" s="1" customFormat="1" ht="14.25" spans="1:15">
      <c r="A124" s="44" t="s">
        <v>218</v>
      </c>
      <c r="B124" s="41">
        <v>90</v>
      </c>
      <c r="C124" s="41">
        <v>90</v>
      </c>
      <c r="D124" s="42">
        <f t="shared" si="14"/>
        <v>9</v>
      </c>
      <c r="E124" s="46">
        <v>78.7</v>
      </c>
      <c r="F124" s="42">
        <f t="shared" si="8"/>
        <v>55.09</v>
      </c>
      <c r="G124" s="44" t="s">
        <v>219</v>
      </c>
      <c r="H124" s="12">
        <f t="shared" si="9"/>
        <v>50.67</v>
      </c>
      <c r="I124" s="12">
        <v>100</v>
      </c>
      <c r="J124" s="12">
        <v>100</v>
      </c>
      <c r="K124" s="12">
        <f t="shared" si="10"/>
        <v>10</v>
      </c>
      <c r="L124" s="42">
        <f t="shared" si="11"/>
        <v>12.134</v>
      </c>
      <c r="M124" s="12"/>
      <c r="N124" s="42">
        <f t="shared" si="12"/>
        <v>0</v>
      </c>
      <c r="O124" s="12">
        <f t="shared" si="13"/>
        <v>76.224</v>
      </c>
    </row>
    <row r="125" s="1" customFormat="1" ht="14.25" spans="1:15">
      <c r="A125" s="44" t="s">
        <v>220</v>
      </c>
      <c r="B125" s="41">
        <v>90</v>
      </c>
      <c r="C125" s="41">
        <v>90</v>
      </c>
      <c r="D125" s="42">
        <f t="shared" si="14"/>
        <v>9</v>
      </c>
      <c r="E125" s="46">
        <v>79.85</v>
      </c>
      <c r="F125" s="42">
        <f t="shared" si="8"/>
        <v>55.895</v>
      </c>
      <c r="G125" s="44" t="s">
        <v>221</v>
      </c>
      <c r="H125" s="12">
        <f t="shared" si="9"/>
        <v>42.12</v>
      </c>
      <c r="I125" s="12">
        <v>100</v>
      </c>
      <c r="J125" s="12">
        <v>100</v>
      </c>
      <c r="K125" s="12">
        <f t="shared" si="10"/>
        <v>10</v>
      </c>
      <c r="L125" s="42">
        <f t="shared" si="11"/>
        <v>10.424</v>
      </c>
      <c r="M125" s="12"/>
      <c r="N125" s="42">
        <f t="shared" si="12"/>
        <v>0</v>
      </c>
      <c r="O125" s="12">
        <f t="shared" si="13"/>
        <v>75.319</v>
      </c>
    </row>
    <row r="126" s="1" customFormat="1" ht="14.25" spans="1:15">
      <c r="A126" s="44" t="s">
        <v>222</v>
      </c>
      <c r="B126" s="41">
        <v>90</v>
      </c>
      <c r="C126" s="41">
        <v>90</v>
      </c>
      <c r="D126" s="42">
        <f t="shared" si="14"/>
        <v>9</v>
      </c>
      <c r="E126" s="46">
        <v>73.84</v>
      </c>
      <c r="F126" s="42">
        <f t="shared" si="8"/>
        <v>51.688</v>
      </c>
      <c r="G126" s="44">
        <v>70.06</v>
      </c>
      <c r="H126" s="12">
        <f t="shared" si="9"/>
        <v>63.054</v>
      </c>
      <c r="I126" s="12">
        <v>100</v>
      </c>
      <c r="J126" s="12">
        <v>100</v>
      </c>
      <c r="K126" s="12">
        <f t="shared" si="10"/>
        <v>10</v>
      </c>
      <c r="L126" s="42">
        <f t="shared" si="11"/>
        <v>14.6108</v>
      </c>
      <c r="M126" s="12"/>
      <c r="N126" s="42">
        <f t="shared" si="12"/>
        <v>0</v>
      </c>
      <c r="O126" s="12">
        <f t="shared" si="13"/>
        <v>75.2988</v>
      </c>
    </row>
    <row r="127" s="1" customFormat="1" ht="14.25" spans="1:15">
      <c r="A127" s="13" t="s">
        <v>223</v>
      </c>
      <c r="B127" s="41">
        <v>90</v>
      </c>
      <c r="C127" s="41">
        <v>90</v>
      </c>
      <c r="D127" s="42">
        <f t="shared" si="14"/>
        <v>9</v>
      </c>
      <c r="E127" s="12">
        <v>76.62</v>
      </c>
      <c r="F127" s="42">
        <f t="shared" si="8"/>
        <v>53.634</v>
      </c>
      <c r="G127" s="45" t="s">
        <v>199</v>
      </c>
      <c r="H127" s="12">
        <f t="shared" si="9"/>
        <v>51.48</v>
      </c>
      <c r="I127" s="12">
        <v>100</v>
      </c>
      <c r="J127" s="12">
        <v>100</v>
      </c>
      <c r="K127" s="12">
        <f t="shared" si="10"/>
        <v>10</v>
      </c>
      <c r="L127" s="42">
        <f t="shared" si="11"/>
        <v>12.296</v>
      </c>
      <c r="M127" s="12"/>
      <c r="N127" s="42">
        <f t="shared" si="12"/>
        <v>0</v>
      </c>
      <c r="O127" s="12">
        <f t="shared" si="13"/>
        <v>74.93</v>
      </c>
    </row>
    <row r="128" s="1" customFormat="1" ht="14.25" spans="1:15">
      <c r="A128" s="44" t="s">
        <v>224</v>
      </c>
      <c r="B128" s="41">
        <v>90</v>
      </c>
      <c r="C128" s="41">
        <v>90</v>
      </c>
      <c r="D128" s="42">
        <f t="shared" si="14"/>
        <v>9</v>
      </c>
      <c r="E128" s="46">
        <v>76.43</v>
      </c>
      <c r="F128" s="42">
        <f t="shared" si="8"/>
        <v>53.501</v>
      </c>
      <c r="G128" s="44" t="s">
        <v>225</v>
      </c>
      <c r="H128" s="12">
        <f t="shared" si="9"/>
        <v>52.02</v>
      </c>
      <c r="I128" s="12">
        <v>100</v>
      </c>
      <c r="J128" s="12">
        <v>100</v>
      </c>
      <c r="K128" s="12">
        <f t="shared" si="10"/>
        <v>10</v>
      </c>
      <c r="L128" s="42">
        <f t="shared" si="11"/>
        <v>12.404</v>
      </c>
      <c r="M128" s="12"/>
      <c r="N128" s="42">
        <f t="shared" si="12"/>
        <v>0</v>
      </c>
      <c r="O128" s="12">
        <f t="shared" si="13"/>
        <v>74.905</v>
      </c>
    </row>
    <row r="129" s="1" customFormat="1" ht="14.25" spans="1:15">
      <c r="A129" s="44" t="s">
        <v>226</v>
      </c>
      <c r="B129" s="41">
        <v>90</v>
      </c>
      <c r="C129" s="41">
        <v>90</v>
      </c>
      <c r="D129" s="42">
        <f t="shared" si="14"/>
        <v>9</v>
      </c>
      <c r="E129" s="46">
        <v>74.84</v>
      </c>
      <c r="F129" s="42">
        <f t="shared" si="8"/>
        <v>52.388</v>
      </c>
      <c r="G129" s="44" t="s">
        <v>227</v>
      </c>
      <c r="H129" s="12">
        <f t="shared" si="9"/>
        <v>53.91</v>
      </c>
      <c r="I129" s="12">
        <v>100</v>
      </c>
      <c r="J129" s="12">
        <v>100</v>
      </c>
      <c r="K129" s="12">
        <f t="shared" si="10"/>
        <v>10</v>
      </c>
      <c r="L129" s="42">
        <f t="shared" si="11"/>
        <v>12.782</v>
      </c>
      <c r="M129" s="12"/>
      <c r="N129" s="42">
        <f t="shared" si="12"/>
        <v>0</v>
      </c>
      <c r="O129" s="12">
        <f t="shared" si="13"/>
        <v>74.17</v>
      </c>
    </row>
    <row r="130" s="1" customFormat="1" ht="14.25" spans="1:15">
      <c r="A130" s="44" t="s">
        <v>228</v>
      </c>
      <c r="B130" s="41">
        <v>90</v>
      </c>
      <c r="C130" s="41">
        <v>90</v>
      </c>
      <c r="D130" s="42">
        <f t="shared" si="14"/>
        <v>9</v>
      </c>
      <c r="E130" s="46">
        <v>72.05</v>
      </c>
      <c r="F130" s="42">
        <f t="shared" si="8"/>
        <v>50.435</v>
      </c>
      <c r="G130" s="44" t="s">
        <v>229</v>
      </c>
      <c r="H130" s="12">
        <f t="shared" si="9"/>
        <v>52.29</v>
      </c>
      <c r="I130" s="12">
        <v>100</v>
      </c>
      <c r="J130" s="12">
        <v>100</v>
      </c>
      <c r="K130" s="12">
        <f t="shared" si="10"/>
        <v>10</v>
      </c>
      <c r="L130" s="42">
        <f t="shared" si="11"/>
        <v>12.458</v>
      </c>
      <c r="M130" s="12"/>
      <c r="N130" s="42">
        <f t="shared" si="12"/>
        <v>0</v>
      </c>
      <c r="O130" s="12">
        <f t="shared" si="13"/>
        <v>71.893</v>
      </c>
    </row>
    <row r="131" s="1" customFormat="1" ht="14.25" spans="1:15">
      <c r="A131" s="40" t="s">
        <v>230</v>
      </c>
      <c r="B131" s="41">
        <v>90</v>
      </c>
      <c r="C131" s="41">
        <v>90</v>
      </c>
      <c r="D131" s="42">
        <f t="shared" si="14"/>
        <v>9</v>
      </c>
      <c r="E131" s="10">
        <v>72.05</v>
      </c>
      <c r="F131" s="42">
        <f t="shared" si="8"/>
        <v>50.435</v>
      </c>
      <c r="G131" s="43" t="s">
        <v>231</v>
      </c>
      <c r="H131" s="12">
        <f t="shared" si="9"/>
        <v>29.07</v>
      </c>
      <c r="I131" s="12">
        <v>100</v>
      </c>
      <c r="J131" s="12">
        <v>100</v>
      </c>
      <c r="K131" s="12">
        <f t="shared" si="10"/>
        <v>10</v>
      </c>
      <c r="L131" s="42">
        <f t="shared" si="11"/>
        <v>7.814</v>
      </c>
      <c r="M131" s="10"/>
      <c r="N131" s="42">
        <f t="shared" si="12"/>
        <v>0</v>
      </c>
      <c r="O131" s="12">
        <f t="shared" si="13"/>
        <v>67.249</v>
      </c>
    </row>
    <row r="132" s="1" customFormat="1" ht="14.25" spans="1:15">
      <c r="A132" s="40" t="s">
        <v>232</v>
      </c>
      <c r="B132" s="41">
        <v>90</v>
      </c>
      <c r="C132" s="41">
        <v>90</v>
      </c>
      <c r="D132" s="42">
        <f t="shared" si="14"/>
        <v>9</v>
      </c>
      <c r="E132" s="48"/>
      <c r="F132" s="42">
        <f t="shared" si="8"/>
        <v>0</v>
      </c>
      <c r="G132" s="43" t="s">
        <v>233</v>
      </c>
      <c r="H132" s="12">
        <f t="shared" si="9"/>
        <v>65.52</v>
      </c>
      <c r="I132" s="12">
        <v>100</v>
      </c>
      <c r="J132" s="12">
        <v>100</v>
      </c>
      <c r="K132" s="12">
        <f t="shared" si="10"/>
        <v>10</v>
      </c>
      <c r="L132" s="42">
        <f t="shared" si="11"/>
        <v>15.104</v>
      </c>
      <c r="M132" s="10"/>
      <c r="N132" s="42">
        <f t="shared" si="12"/>
        <v>0</v>
      </c>
      <c r="O132" s="12">
        <f t="shared" si="13"/>
        <v>24.104</v>
      </c>
    </row>
    <row r="133" ht="15.75" spans="1:15">
      <c r="A133" s="49" t="s">
        <v>234</v>
      </c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</row>
  </sheetData>
  <autoFilter xmlns:etc="http://www.wps.cn/officeDocument/2017/etCustomData" ref="A7:O133" etc:filterBottomFollowUsedRange="0">
    <sortState ref="A7:O133">
      <sortCondition ref="O3" descending="1"/>
    </sortState>
    <extLst/>
  </autoFilter>
  <mergeCells count="20">
    <mergeCell ref="A1:O1"/>
    <mergeCell ref="A2:O2"/>
    <mergeCell ref="B3:L3"/>
    <mergeCell ref="M3:N3"/>
    <mergeCell ref="B4:D4"/>
    <mergeCell ref="E4:F4"/>
    <mergeCell ref="G4:L4"/>
    <mergeCell ref="G5:H5"/>
    <mergeCell ref="I5:K5"/>
    <mergeCell ref="A133:O133"/>
    <mergeCell ref="A3:A6"/>
    <mergeCell ref="B5:B6"/>
    <mergeCell ref="C5:C6"/>
    <mergeCell ref="D5:D6"/>
    <mergeCell ref="E5:E6"/>
    <mergeCell ref="F5:F6"/>
    <mergeCell ref="L5:L6"/>
    <mergeCell ref="M4:M6"/>
    <mergeCell ref="N4:N6"/>
    <mergeCell ref="O3:O6"/>
  </mergeCells>
  <dataValidations count="1">
    <dataValidation type="list" allowBlank="1" showErrorMessage="1" errorTitle="提示" error="请从下拉列表选取" sqref="E100:E102">
      <formula1>hidden_7</formula1>
    </dataValidation>
  </dataValidation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workbookViewId="0">
      <selection activeCell="L8" sqref="L8"/>
    </sheetView>
  </sheetViews>
  <sheetFormatPr defaultColWidth="9" defaultRowHeight="13.5" outlineLevelCol="5"/>
  <cols>
    <col min="1" max="1" width="9" style="5"/>
    <col min="2" max="2" width="16.375" style="5" customWidth="1"/>
    <col min="3" max="3" width="17.5" style="5" customWidth="1"/>
    <col min="4" max="4" width="18.875" style="5" customWidth="1"/>
    <col min="5" max="5" width="55.25" style="5" customWidth="1"/>
    <col min="6" max="6" width="9" style="5"/>
  </cols>
  <sheetData>
    <row r="1" s="1" customFormat="1" ht="32.25" customHeight="1" spans="1:6">
      <c r="A1" s="6" t="s">
        <v>235</v>
      </c>
      <c r="B1" s="7"/>
      <c r="C1" s="7"/>
      <c r="D1" s="7"/>
      <c r="E1" s="7"/>
      <c r="F1" s="8"/>
    </row>
    <row r="2" s="2" customFormat="1" ht="22.5" customHeight="1" spans="1:6">
      <c r="A2" s="9" t="s">
        <v>236</v>
      </c>
      <c r="B2" s="9" t="s">
        <v>237</v>
      </c>
      <c r="C2" s="9" t="s">
        <v>2</v>
      </c>
      <c r="D2" s="9" t="s">
        <v>238</v>
      </c>
      <c r="E2" s="9" t="s">
        <v>239</v>
      </c>
      <c r="F2" s="9" t="s">
        <v>240</v>
      </c>
    </row>
    <row r="3" s="1" customFormat="1" ht="18" customHeight="1" spans="1:6">
      <c r="A3" s="10">
        <v>1</v>
      </c>
      <c r="B3" s="10" t="s">
        <v>241</v>
      </c>
      <c r="C3" s="11" t="s">
        <v>33</v>
      </c>
      <c r="D3" s="10" t="s">
        <v>242</v>
      </c>
      <c r="E3" s="12" t="s">
        <v>243</v>
      </c>
      <c r="F3" s="10">
        <v>45</v>
      </c>
    </row>
    <row r="4" s="1" customFormat="1" ht="18" customHeight="1" spans="1:6">
      <c r="A4" s="10">
        <v>2</v>
      </c>
      <c r="B4" s="10" t="s">
        <v>241</v>
      </c>
      <c r="C4" s="11" t="s">
        <v>59</v>
      </c>
      <c r="D4" s="10" t="s">
        <v>242</v>
      </c>
      <c r="E4" s="10" t="s">
        <v>244</v>
      </c>
      <c r="F4" s="10">
        <v>10</v>
      </c>
    </row>
    <row r="5" s="1" customFormat="1" ht="18" customHeight="1" spans="1:6">
      <c r="A5" s="10">
        <v>3</v>
      </c>
      <c r="B5" s="10" t="s">
        <v>241</v>
      </c>
      <c r="C5" s="11" t="s">
        <v>146</v>
      </c>
      <c r="D5" s="10" t="s">
        <v>245</v>
      </c>
      <c r="E5" s="10" t="s">
        <v>246</v>
      </c>
      <c r="F5" s="10">
        <v>10</v>
      </c>
    </row>
    <row r="6" s="1" customFormat="1" ht="18" customHeight="1" spans="1:6">
      <c r="A6" s="10">
        <v>4</v>
      </c>
      <c r="B6" s="10" t="s">
        <v>241</v>
      </c>
      <c r="C6" s="11" t="s">
        <v>35</v>
      </c>
      <c r="D6" s="10" t="s">
        <v>245</v>
      </c>
      <c r="E6" s="10" t="s">
        <v>246</v>
      </c>
      <c r="F6" s="10">
        <v>10</v>
      </c>
    </row>
    <row r="7" s="1" customFormat="1" ht="18" customHeight="1" spans="1:6">
      <c r="A7" s="10">
        <v>5</v>
      </c>
      <c r="B7" s="10" t="s">
        <v>241</v>
      </c>
      <c r="C7" s="11">
        <v>26022114</v>
      </c>
      <c r="D7" s="10" t="s">
        <v>242</v>
      </c>
      <c r="E7" s="10" t="s">
        <v>247</v>
      </c>
      <c r="F7" s="10">
        <v>30</v>
      </c>
    </row>
    <row r="8" s="1" customFormat="1" ht="18" customHeight="1" spans="1:6">
      <c r="A8" s="10">
        <v>6</v>
      </c>
      <c r="B8" s="10" t="s">
        <v>241</v>
      </c>
      <c r="C8" s="11" t="s">
        <v>73</v>
      </c>
      <c r="D8" s="10" t="s">
        <v>248</v>
      </c>
      <c r="E8" s="4" t="s">
        <v>249</v>
      </c>
      <c r="F8" s="10">
        <v>3</v>
      </c>
    </row>
    <row r="9" s="1" customFormat="1" ht="18" customHeight="1" spans="1:6">
      <c r="A9" s="10">
        <v>7</v>
      </c>
      <c r="B9" s="10" t="s">
        <v>241</v>
      </c>
      <c r="C9" s="11" t="s">
        <v>21</v>
      </c>
      <c r="D9" s="10" t="s">
        <v>245</v>
      </c>
      <c r="E9" s="10" t="s">
        <v>250</v>
      </c>
      <c r="F9" s="10">
        <v>100</v>
      </c>
    </row>
    <row r="10" s="1" customFormat="1" ht="18" customHeight="1" spans="1:6">
      <c r="A10" s="10">
        <v>8</v>
      </c>
      <c r="B10" s="10" t="s">
        <v>241</v>
      </c>
      <c r="C10" s="11" t="s">
        <v>59</v>
      </c>
      <c r="D10" s="10" t="s">
        <v>248</v>
      </c>
      <c r="E10" s="10" t="s">
        <v>251</v>
      </c>
      <c r="F10" s="10">
        <v>2</v>
      </c>
    </row>
    <row r="11" s="3" customFormat="1" ht="18" customHeight="1" spans="1:6">
      <c r="A11" s="10">
        <v>9</v>
      </c>
      <c r="B11" s="12" t="s">
        <v>252</v>
      </c>
      <c r="C11" s="13" t="s">
        <v>19</v>
      </c>
      <c r="D11" s="12" t="s">
        <v>242</v>
      </c>
      <c r="E11" s="3" t="s">
        <v>253</v>
      </c>
      <c r="F11" s="12">
        <v>50</v>
      </c>
    </row>
    <row r="12" s="1" customFormat="1" ht="18" customHeight="1" spans="1:6">
      <c r="A12" s="10">
        <v>10</v>
      </c>
      <c r="B12" s="12" t="s">
        <v>252</v>
      </c>
      <c r="C12" s="13" t="s">
        <v>19</v>
      </c>
      <c r="D12" s="12" t="s">
        <v>242</v>
      </c>
      <c r="E12" s="12" t="s">
        <v>243</v>
      </c>
      <c r="F12" s="12">
        <v>45</v>
      </c>
    </row>
    <row r="13" s="1" customFormat="1" ht="18" customHeight="1" spans="1:6">
      <c r="A13" s="10">
        <v>11</v>
      </c>
      <c r="B13" s="12" t="s">
        <v>252</v>
      </c>
      <c r="C13" s="13" t="s">
        <v>19</v>
      </c>
      <c r="D13" s="12" t="s">
        <v>242</v>
      </c>
      <c r="E13" s="12" t="s">
        <v>254</v>
      </c>
      <c r="F13" s="12">
        <v>40</v>
      </c>
    </row>
    <row r="14" s="1" customFormat="1" ht="18" customHeight="1" spans="1:6">
      <c r="A14" s="10">
        <v>12</v>
      </c>
      <c r="B14" s="12" t="s">
        <v>255</v>
      </c>
      <c r="C14" s="13" t="s">
        <v>256</v>
      </c>
      <c r="D14" s="4" t="s">
        <v>245</v>
      </c>
      <c r="E14" s="14" t="s">
        <v>246</v>
      </c>
      <c r="F14" s="14">
        <v>10</v>
      </c>
    </row>
    <row r="15" s="1" customFormat="1" ht="18" customHeight="1" spans="1:6">
      <c r="A15" s="10">
        <v>13</v>
      </c>
      <c r="B15" s="12" t="s">
        <v>252</v>
      </c>
      <c r="C15" s="13" t="s">
        <v>30</v>
      </c>
      <c r="D15" s="12" t="s">
        <v>242</v>
      </c>
      <c r="E15" s="12" t="s">
        <v>257</v>
      </c>
      <c r="F15" s="12">
        <v>20</v>
      </c>
    </row>
    <row r="16" s="1" customFormat="1" ht="18" customHeight="1" spans="1:6">
      <c r="A16" s="10">
        <v>14</v>
      </c>
      <c r="B16" s="12" t="s">
        <v>252</v>
      </c>
      <c r="C16" s="13" t="s">
        <v>27</v>
      </c>
      <c r="D16" s="12" t="s">
        <v>242</v>
      </c>
      <c r="E16" s="12" t="s">
        <v>243</v>
      </c>
      <c r="F16" s="12">
        <v>45</v>
      </c>
    </row>
    <row r="17" s="1" customFormat="1" ht="18" customHeight="1" spans="1:6">
      <c r="A17" s="10">
        <v>15</v>
      </c>
      <c r="B17" s="12" t="s">
        <v>252</v>
      </c>
      <c r="C17" s="13" t="s">
        <v>27</v>
      </c>
      <c r="D17" s="12" t="s">
        <v>248</v>
      </c>
      <c r="E17" s="12" t="s">
        <v>258</v>
      </c>
      <c r="F17" s="12">
        <v>3</v>
      </c>
    </row>
    <row r="18" s="1" customFormat="1" ht="18" customHeight="1" spans="1:6">
      <c r="A18" s="10">
        <v>16</v>
      </c>
      <c r="B18" s="12" t="s">
        <v>252</v>
      </c>
      <c r="C18" s="13" t="s">
        <v>31</v>
      </c>
      <c r="D18" s="12" t="s">
        <v>245</v>
      </c>
      <c r="E18" s="12" t="s">
        <v>259</v>
      </c>
      <c r="F18" s="12">
        <v>10</v>
      </c>
    </row>
    <row r="19" s="1" customFormat="1" ht="18" customHeight="1" spans="1:6">
      <c r="A19" s="10">
        <v>17</v>
      </c>
      <c r="B19" s="12" t="s">
        <v>252</v>
      </c>
      <c r="C19" s="13" t="s">
        <v>260</v>
      </c>
      <c r="D19" s="12" t="s">
        <v>248</v>
      </c>
      <c r="E19" s="12" t="s">
        <v>261</v>
      </c>
      <c r="F19" s="12">
        <v>10</v>
      </c>
    </row>
    <row r="20" s="1" customFormat="1" ht="18" customHeight="1" spans="1:6">
      <c r="A20" s="10">
        <v>18</v>
      </c>
      <c r="B20" s="12" t="s">
        <v>252</v>
      </c>
      <c r="C20" s="13" t="s">
        <v>260</v>
      </c>
      <c r="D20" s="12" t="s">
        <v>248</v>
      </c>
      <c r="E20" s="12" t="s">
        <v>262</v>
      </c>
      <c r="F20" s="12">
        <v>10</v>
      </c>
    </row>
    <row r="21" s="1" customFormat="1" ht="18" customHeight="1" spans="1:6">
      <c r="A21" s="10">
        <v>19</v>
      </c>
      <c r="B21" s="12" t="s">
        <v>263</v>
      </c>
      <c r="C21" s="13" t="s">
        <v>260</v>
      </c>
      <c r="D21" s="12" t="s">
        <v>264</v>
      </c>
      <c r="E21" s="12" t="s">
        <v>265</v>
      </c>
      <c r="F21" s="12">
        <v>10</v>
      </c>
    </row>
    <row r="22" s="1" customFormat="1" ht="18" customHeight="1" spans="1:6">
      <c r="A22" s="10">
        <v>20</v>
      </c>
      <c r="B22" s="12" t="s">
        <v>263</v>
      </c>
      <c r="C22" s="13" t="s">
        <v>266</v>
      </c>
      <c r="D22" s="12" t="s">
        <v>242</v>
      </c>
      <c r="E22" s="12" t="s">
        <v>267</v>
      </c>
      <c r="F22" s="12">
        <v>40</v>
      </c>
    </row>
    <row r="23" s="1" customFormat="1" ht="18" customHeight="1" spans="1:6">
      <c r="A23" s="10">
        <v>21</v>
      </c>
      <c r="B23" s="12" t="s">
        <v>263</v>
      </c>
      <c r="C23" s="13" t="s">
        <v>266</v>
      </c>
      <c r="D23" s="12" t="s">
        <v>242</v>
      </c>
      <c r="E23" s="12" t="s">
        <v>268</v>
      </c>
      <c r="F23" s="12">
        <v>30</v>
      </c>
    </row>
    <row r="24" s="1" customFormat="1" ht="18" customHeight="1" spans="1:6">
      <c r="A24" s="10">
        <v>22</v>
      </c>
      <c r="B24" s="12" t="s">
        <v>263</v>
      </c>
      <c r="C24" s="13" t="s">
        <v>266</v>
      </c>
      <c r="D24" s="12" t="s">
        <v>242</v>
      </c>
      <c r="E24" s="12" t="s">
        <v>269</v>
      </c>
      <c r="F24" s="12">
        <v>40</v>
      </c>
    </row>
    <row r="25" s="1" customFormat="1" ht="18" customHeight="1" spans="1:6">
      <c r="A25" s="10">
        <v>23</v>
      </c>
      <c r="B25" s="12" t="s">
        <v>263</v>
      </c>
      <c r="C25" s="13" t="s">
        <v>266</v>
      </c>
      <c r="D25" s="12" t="s">
        <v>242</v>
      </c>
      <c r="E25" s="12" t="s">
        <v>270</v>
      </c>
      <c r="F25" s="12">
        <v>30</v>
      </c>
    </row>
    <row r="26" s="4" customFormat="1" ht="18" customHeight="1" spans="1:6">
      <c r="A26" s="10">
        <v>24</v>
      </c>
      <c r="B26" s="10" t="s">
        <v>271</v>
      </c>
      <c r="C26" s="51" t="s">
        <v>57</v>
      </c>
      <c r="D26" s="10" t="s">
        <v>272</v>
      </c>
      <c r="E26" s="10" t="s">
        <v>273</v>
      </c>
      <c r="F26" s="10">
        <v>5</v>
      </c>
    </row>
    <row r="27" s="4" customFormat="1" ht="18" customHeight="1" spans="1:6">
      <c r="A27" s="10">
        <v>25</v>
      </c>
      <c r="B27" s="10" t="s">
        <v>271</v>
      </c>
      <c r="C27" s="51" t="s">
        <v>57</v>
      </c>
      <c r="D27" s="15" t="s">
        <v>245</v>
      </c>
      <c r="E27" s="10" t="s">
        <v>246</v>
      </c>
      <c r="F27" s="10">
        <v>10</v>
      </c>
    </row>
    <row r="28" s="4" customFormat="1" ht="18" customHeight="1" spans="1:6">
      <c r="A28" s="10">
        <v>26</v>
      </c>
      <c r="B28" s="10" t="s">
        <v>271</v>
      </c>
      <c r="C28" s="52" t="s">
        <v>52</v>
      </c>
      <c r="D28" s="16" t="s">
        <v>242</v>
      </c>
      <c r="E28" s="12" t="s">
        <v>243</v>
      </c>
      <c r="F28" s="10">
        <v>45</v>
      </c>
    </row>
    <row r="29" s="4" customFormat="1" ht="18" customHeight="1" spans="1:6">
      <c r="A29" s="10">
        <v>27</v>
      </c>
      <c r="B29" s="10" t="s">
        <v>271</v>
      </c>
      <c r="C29" s="51" t="s">
        <v>39</v>
      </c>
      <c r="D29" s="10" t="s">
        <v>245</v>
      </c>
      <c r="E29" s="10" t="s">
        <v>259</v>
      </c>
      <c r="F29" s="10">
        <v>10</v>
      </c>
    </row>
    <row r="30" s="4" customFormat="1" ht="18" customHeight="1" spans="1:6">
      <c r="A30" s="10">
        <v>28</v>
      </c>
      <c r="B30" s="10" t="s">
        <v>271</v>
      </c>
      <c r="C30" s="51" t="s">
        <v>25</v>
      </c>
      <c r="D30" s="10" t="s">
        <v>242</v>
      </c>
      <c r="E30" s="10" t="s">
        <v>274</v>
      </c>
      <c r="F30" s="10">
        <v>40</v>
      </c>
    </row>
    <row r="31" s="4" customFormat="1" ht="18" customHeight="1" spans="1:6">
      <c r="A31" s="10">
        <v>29</v>
      </c>
      <c r="B31" s="10" t="s">
        <v>271</v>
      </c>
      <c r="C31" s="51" t="s">
        <v>25</v>
      </c>
      <c r="D31" s="10" t="s">
        <v>242</v>
      </c>
      <c r="E31" s="10" t="s">
        <v>275</v>
      </c>
      <c r="F31" s="10">
        <v>10</v>
      </c>
    </row>
    <row r="32" s="4" customFormat="1" ht="18" customHeight="1" spans="1:6">
      <c r="A32" s="10">
        <v>30</v>
      </c>
      <c r="B32" s="10" t="s">
        <v>271</v>
      </c>
      <c r="C32" s="51" t="s">
        <v>25</v>
      </c>
      <c r="D32" s="10" t="s">
        <v>242</v>
      </c>
      <c r="E32" s="10" t="s">
        <v>276</v>
      </c>
      <c r="F32" s="10">
        <v>12</v>
      </c>
    </row>
    <row r="33" s="4" customFormat="1" ht="18" customHeight="1" spans="1:6">
      <c r="A33" s="10">
        <v>31</v>
      </c>
      <c r="B33" s="10" t="s">
        <v>271</v>
      </c>
      <c r="C33" s="51" t="s">
        <v>25</v>
      </c>
      <c r="D33" s="10" t="s">
        <v>242</v>
      </c>
      <c r="E33" s="10" t="s">
        <v>277</v>
      </c>
      <c r="F33" s="10">
        <v>30</v>
      </c>
    </row>
    <row r="34" s="4" customFormat="1" ht="18" customHeight="1" spans="1:6">
      <c r="A34" s="10">
        <v>32</v>
      </c>
      <c r="B34" s="10" t="s">
        <v>271</v>
      </c>
      <c r="C34" s="51" t="s">
        <v>29</v>
      </c>
      <c r="D34" s="10" t="s">
        <v>272</v>
      </c>
      <c r="E34" s="10" t="s">
        <v>273</v>
      </c>
      <c r="F34" s="10">
        <v>5</v>
      </c>
    </row>
    <row r="35" s="4" customFormat="1" ht="18" customHeight="1" spans="1:6">
      <c r="A35" s="10">
        <v>33</v>
      </c>
      <c r="B35" s="10" t="s">
        <v>271</v>
      </c>
      <c r="C35" s="51" t="s">
        <v>29</v>
      </c>
      <c r="D35" s="10" t="s">
        <v>278</v>
      </c>
      <c r="E35" s="4" t="s">
        <v>279</v>
      </c>
      <c r="F35" s="10">
        <v>20</v>
      </c>
    </row>
    <row r="36" s="4" customFormat="1" ht="18" customHeight="1" spans="1:6">
      <c r="A36" s="10">
        <v>34</v>
      </c>
      <c r="B36" s="10" t="s">
        <v>271</v>
      </c>
      <c r="C36" s="51" t="s">
        <v>81</v>
      </c>
      <c r="D36" s="10" t="s">
        <v>280</v>
      </c>
      <c r="E36" s="10" t="s">
        <v>281</v>
      </c>
      <c r="F36" s="10">
        <v>3</v>
      </c>
    </row>
    <row r="37" s="4" customFormat="1" ht="18" customHeight="1" spans="1:6">
      <c r="A37" s="10">
        <v>35</v>
      </c>
      <c r="B37" s="10" t="s">
        <v>271</v>
      </c>
      <c r="C37" s="51" t="s">
        <v>42</v>
      </c>
      <c r="D37" s="16" t="s">
        <v>245</v>
      </c>
      <c r="E37" s="10" t="s">
        <v>246</v>
      </c>
      <c r="F37" s="10">
        <v>10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综合素质评分表</vt:lpstr>
      <vt:lpstr>发展性素质加分表明细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</dc:creator>
  <cp:lastModifiedBy>轩轩轩</cp:lastModifiedBy>
  <dcterms:created xsi:type="dcterms:W3CDTF">2026-09-16T06:48:00Z</dcterms:created>
  <dcterms:modified xsi:type="dcterms:W3CDTF">2026-09-16T08:04:05Z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5DAC42E1CA904A04B0A3083FD23C235E_11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